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0" yWindow="456" windowWidth="25596" windowHeight="14424" tabRatio="500"/>
  </bookViews>
  <sheets>
    <sheet name="Contents" sheetId="2" r:id="rId1"/>
    <sheet name="Metadata" sheetId="7" r:id="rId2"/>
    <sheet name="2%+0.1%" sheetId="1" r:id="rId3"/>
    <sheet name="2%+0.01%%" sheetId="9" r:id="rId4"/>
    <sheet name="2%+0.1% +sudden decrease" sheetId="13" r:id="rId5"/>
  </sheet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92" i="9" l="1"/>
  <c r="E15" i="9" l="1"/>
  <c r="E16" i="9"/>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E45" i="9" s="1"/>
  <c r="E46" i="9" s="1"/>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 r="E91" i="9" s="1"/>
  <c r="E14" i="9"/>
  <c r="C16" i="13"/>
  <c r="C17" i="13"/>
  <c r="C18" i="13"/>
  <c r="C19" i="13"/>
  <c r="C20" i="13" s="1"/>
  <c r="C21" i="13" s="1"/>
  <c r="C22" i="13" s="1"/>
  <c r="C23" i="13" s="1"/>
  <c r="C24" i="13" s="1"/>
  <c r="C25" i="13" s="1"/>
  <c r="C26" i="13" s="1"/>
  <c r="C27" i="13" s="1"/>
  <c r="C28" i="13" s="1"/>
  <c r="C29" i="13" s="1"/>
  <c r="C30" i="13" s="1"/>
  <c r="C31" i="13" s="1"/>
  <c r="C32" i="13" s="1"/>
  <c r="C33" i="13" s="1"/>
  <c r="C34" i="13" s="1"/>
  <c r="C35" i="13" s="1"/>
  <c r="C36" i="13" s="1"/>
  <c r="C37" i="13" s="1"/>
  <c r="C38" i="13" s="1"/>
  <c r="C39" i="13" s="1"/>
  <c r="C40" i="13" s="1"/>
  <c r="C41" i="13" s="1"/>
  <c r="C42" i="13" s="1"/>
  <c r="C43" i="13" s="1"/>
  <c r="C44" i="13" s="1"/>
  <c r="C45" i="13" s="1"/>
  <c r="C46" i="13" s="1"/>
  <c r="C47" i="13" s="1"/>
  <c r="C48" i="13" s="1"/>
  <c r="C49" i="13" s="1"/>
  <c r="C50" i="13" s="1"/>
  <c r="C51" i="13" s="1"/>
  <c r="C52" i="13" s="1"/>
  <c r="C53" i="13" s="1"/>
  <c r="C54" i="13" s="1"/>
  <c r="C55" i="13" s="1"/>
  <c r="C56" i="13" s="1"/>
  <c r="C57" i="13" s="1"/>
  <c r="C58" i="13" s="1"/>
  <c r="C59" i="13" s="1"/>
  <c r="C60" i="13" s="1"/>
  <c r="C61" i="13" s="1"/>
  <c r="C62" i="13" s="1"/>
  <c r="C63" i="13" s="1"/>
  <c r="C64" i="13" s="1"/>
  <c r="C65" i="13" s="1"/>
  <c r="C66" i="13" s="1"/>
  <c r="C67" i="13" s="1"/>
  <c r="C68" i="13" s="1"/>
  <c r="C69" i="13" s="1"/>
  <c r="C70" i="13" s="1"/>
  <c r="C71" i="13" s="1"/>
  <c r="C72" i="13" s="1"/>
  <c r="C73" i="13" s="1"/>
  <c r="C74" i="13" s="1"/>
  <c r="C75" i="13" s="1"/>
  <c r="C76" i="13" s="1"/>
  <c r="C77" i="13" s="1"/>
  <c r="C78" i="13" s="1"/>
  <c r="C79" i="13" s="1"/>
  <c r="C80" i="13" s="1"/>
  <c r="C81" i="13" s="1"/>
  <c r="C82" i="13" s="1"/>
  <c r="C83" i="13" s="1"/>
  <c r="C84" i="13" s="1"/>
  <c r="C85" i="13" s="1"/>
  <c r="C86" i="13" s="1"/>
  <c r="C87" i="13" s="1"/>
  <c r="C88" i="13" s="1"/>
  <c r="C89" i="13" s="1"/>
  <c r="C90" i="13" s="1"/>
  <c r="C91" i="13" s="1"/>
  <c r="C92" i="13" s="1"/>
  <c r="C93" i="13" s="1"/>
  <c r="C94" i="13" s="1"/>
  <c r="C95" i="13" s="1"/>
  <c r="C96" i="13" s="1"/>
  <c r="C97" i="13" s="1"/>
  <c r="C98" i="13" s="1"/>
  <c r="C99" i="13" s="1"/>
  <c r="C100" i="13" s="1"/>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C162" i="13" s="1"/>
  <c r="C163" i="13" s="1"/>
  <c r="C164" i="13" s="1"/>
  <c r="C165" i="13" s="1"/>
  <c r="C166" i="13" s="1"/>
  <c r="C167" i="13" s="1"/>
  <c r="C168" i="13" s="1"/>
  <c r="C169" i="13" s="1"/>
  <c r="C170" i="13" s="1"/>
  <c r="C171" i="13" s="1"/>
  <c r="C172" i="13" s="1"/>
  <c r="C173" i="13" s="1"/>
  <c r="C174" i="13" s="1"/>
  <c r="C175" i="13" s="1"/>
  <c r="C176" i="13" s="1"/>
  <c r="C177" i="13" s="1"/>
  <c r="C178" i="13" s="1"/>
  <c r="C179" i="13" s="1"/>
  <c r="C180" i="13" s="1"/>
  <c r="C181" i="13" s="1"/>
  <c r="C182" i="13" s="1"/>
  <c r="C183" i="13" s="1"/>
  <c r="C184" i="13" s="1"/>
  <c r="C185" i="13" s="1"/>
  <c r="C186" i="13" s="1"/>
  <c r="C187" i="13" s="1"/>
  <c r="C188" i="13" s="1"/>
  <c r="C189" i="13" s="1"/>
  <c r="C190" i="13" s="1"/>
  <c r="C191" i="13" s="1"/>
  <c r="C192" i="13" s="1"/>
  <c r="C193" i="13" s="1"/>
  <c r="C194" i="13" s="1"/>
  <c r="C195" i="13" s="1"/>
  <c r="C196" i="13" s="1"/>
  <c r="C197" i="13" s="1"/>
  <c r="C198" i="13" s="1"/>
  <c r="C199" i="13" s="1"/>
  <c r="C200" i="13" s="1"/>
  <c r="C201" i="13" s="1"/>
  <c r="C202" i="13" s="1"/>
  <c r="C203" i="13" s="1"/>
  <c r="C204" i="13" s="1"/>
  <c r="C205" i="13" s="1"/>
  <c r="C206" i="13" s="1"/>
  <c r="C207" i="13" s="1"/>
  <c r="C208" i="13" s="1"/>
  <c r="C209" i="13" s="1"/>
  <c r="C210" i="13" s="1"/>
  <c r="C211" i="13" s="1"/>
  <c r="C212" i="13" s="1"/>
  <c r="C213" i="13" s="1"/>
  <c r="C214" i="13" s="1"/>
  <c r="C215" i="13" s="1"/>
  <c r="C216" i="13" s="1"/>
  <c r="C217" i="13" s="1"/>
  <c r="C218" i="13" s="1"/>
  <c r="C219" i="13" s="1"/>
  <c r="C220" i="13" s="1"/>
  <c r="C221" i="13" s="1"/>
  <c r="C222" i="13" s="1"/>
  <c r="C223" i="13" s="1"/>
  <c r="C15" i="13"/>
  <c r="C14" i="13"/>
  <c r="E14"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13" i="13"/>
  <c r="E15" i="13"/>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E54" i="13" s="1"/>
  <c r="E55" i="13" s="1"/>
  <c r="E56" i="13" s="1"/>
  <c r="E57" i="13" s="1"/>
  <c r="E58" i="13" s="1"/>
  <c r="E59" i="13" s="1"/>
  <c r="E60" i="13" s="1"/>
  <c r="E61" i="13" s="1"/>
  <c r="E62" i="13" s="1"/>
  <c r="E63" i="13" s="1"/>
  <c r="E64" i="13" s="1"/>
  <c r="E65" i="13" s="1"/>
  <c r="E66" i="13" s="1"/>
  <c r="E67" i="13" s="1"/>
  <c r="E68" i="13" s="1"/>
  <c r="E69" i="13" s="1"/>
  <c r="E70" i="13" s="1"/>
  <c r="E71" i="13" s="1"/>
  <c r="E72" i="13" s="1"/>
  <c r="E73" i="13" s="1"/>
  <c r="E74" i="13" s="1"/>
  <c r="E75" i="13" s="1"/>
  <c r="E76" i="13" s="1"/>
  <c r="E77" i="13" s="1"/>
  <c r="E78" i="13" s="1"/>
  <c r="E79" i="13" s="1"/>
  <c r="E80" i="13" s="1"/>
  <c r="E81" i="13" s="1"/>
  <c r="E82" i="13" s="1"/>
  <c r="E83" i="13" s="1"/>
  <c r="E84" i="13" s="1"/>
  <c r="E85" i="13" s="1"/>
  <c r="E86" i="13" s="1"/>
  <c r="E87" i="13" s="1"/>
  <c r="E88" i="13" s="1"/>
  <c r="E89" i="13" s="1"/>
  <c r="E90" i="13" s="1"/>
  <c r="E91" i="13" s="1"/>
  <c r="E92" i="13" s="1"/>
  <c r="E93" i="13" s="1"/>
  <c r="E94" i="13" s="1"/>
  <c r="E95" i="13" s="1"/>
  <c r="E96" i="13" s="1"/>
  <c r="E97" i="13" s="1"/>
  <c r="E98" i="13" s="1"/>
  <c r="E99" i="13" s="1"/>
  <c r="E100" i="13" s="1"/>
  <c r="E101" i="13" s="1"/>
  <c r="E102" i="13" s="1"/>
  <c r="E103" i="13" s="1"/>
  <c r="E104" i="13" s="1"/>
  <c r="E105" i="13" s="1"/>
  <c r="E106" i="13" s="1"/>
  <c r="E107" i="13" s="1"/>
  <c r="E108" i="13" s="1"/>
  <c r="E109" i="13" s="1"/>
  <c r="E110" i="13" s="1"/>
  <c r="E111" i="13" s="1"/>
  <c r="E112" i="13" s="1"/>
  <c r="E113" i="13" s="1"/>
  <c r="E114" i="13" s="1"/>
  <c r="E115" i="13" s="1"/>
  <c r="E116" i="13" s="1"/>
  <c r="E117" i="13" s="1"/>
  <c r="E118" i="13" s="1"/>
  <c r="E119" i="13" s="1"/>
  <c r="E120" i="13" s="1"/>
  <c r="E121" i="13" s="1"/>
  <c r="E122" i="13" s="1"/>
  <c r="E123" i="13" s="1"/>
  <c r="E124" i="13" s="1"/>
  <c r="E125" i="13" s="1"/>
  <c r="E126" i="13" s="1"/>
  <c r="E127" i="13" s="1"/>
  <c r="E128" i="13" s="1"/>
  <c r="E129" i="13" s="1"/>
  <c r="E130" i="13" s="1"/>
  <c r="E131" i="13" s="1"/>
  <c r="E132" i="13" s="1"/>
  <c r="E133" i="13" s="1"/>
  <c r="E134" i="13" s="1"/>
  <c r="E135" i="13" s="1"/>
  <c r="E136" i="13" s="1"/>
  <c r="E137" i="13" s="1"/>
  <c r="E138" i="13" s="1"/>
  <c r="E139" i="13" s="1"/>
  <c r="E140" i="13" s="1"/>
  <c r="E141" i="13" s="1"/>
  <c r="E142" i="13" s="1"/>
  <c r="E143" i="13" s="1"/>
  <c r="E144" i="13" s="1"/>
  <c r="E145" i="13" s="1"/>
  <c r="E146" i="13" s="1"/>
  <c r="E147" i="13" s="1"/>
  <c r="E148" i="13" s="1"/>
  <c r="E149" i="13" s="1"/>
  <c r="E150" i="13" s="1"/>
  <c r="E151" i="13" s="1"/>
  <c r="E152" i="13" s="1"/>
  <c r="E153" i="13" s="1"/>
  <c r="E154" i="13" s="1"/>
  <c r="E155" i="13" s="1"/>
  <c r="E156" i="13" s="1"/>
  <c r="E157" i="13" s="1"/>
  <c r="E158" i="13" s="1"/>
  <c r="E159" i="13" s="1"/>
  <c r="E160" i="13" s="1"/>
  <c r="E161" i="13" s="1"/>
  <c r="E162" i="13" s="1"/>
  <c r="E163" i="13" s="1"/>
  <c r="E164" i="13" s="1"/>
  <c r="E165" i="13" s="1"/>
  <c r="E166" i="13" s="1"/>
  <c r="E167" i="13" s="1"/>
  <c r="E168" i="13" s="1"/>
  <c r="E169" i="13" s="1"/>
  <c r="E170" i="13" s="1"/>
  <c r="E171" i="13" s="1"/>
  <c r="E172" i="13" s="1"/>
  <c r="E173" i="13" s="1"/>
  <c r="E174" i="13" s="1"/>
  <c r="E175" i="13" s="1"/>
  <c r="E176" i="13" s="1"/>
  <c r="E177" i="13" s="1"/>
  <c r="E178" i="13" s="1"/>
  <c r="E179" i="13" s="1"/>
  <c r="E180" i="13" s="1"/>
  <c r="E181" i="13" s="1"/>
  <c r="E182" i="13" s="1"/>
  <c r="E183" i="13" s="1"/>
  <c r="E184" i="13" s="1"/>
  <c r="E185" i="13" s="1"/>
  <c r="E186" i="13" s="1"/>
  <c r="E187" i="13" s="1"/>
  <c r="E188" i="13" s="1"/>
  <c r="E189" i="13" s="1"/>
  <c r="E190" i="13" s="1"/>
  <c r="E191" i="13" s="1"/>
  <c r="E192" i="13" s="1"/>
  <c r="E193" i="13" s="1"/>
  <c r="E194" i="13" s="1"/>
  <c r="E195" i="13" s="1"/>
  <c r="E196" i="13" s="1"/>
  <c r="E197" i="13" s="1"/>
  <c r="E198" i="13" s="1"/>
  <c r="E199" i="13" s="1"/>
  <c r="E200" i="13" s="1"/>
  <c r="E201" i="13" s="1"/>
  <c r="E202" i="13" s="1"/>
  <c r="E203" i="13" s="1"/>
  <c r="E204" i="13" s="1"/>
  <c r="E205" i="13" s="1"/>
  <c r="E206" i="13" s="1"/>
  <c r="E207" i="13" s="1"/>
  <c r="E208" i="13" s="1"/>
  <c r="E209" i="13" s="1"/>
  <c r="E210" i="13" s="1"/>
  <c r="E211" i="13" s="1"/>
  <c r="E212" i="13" s="1"/>
  <c r="E213" i="13" s="1"/>
  <c r="E214" i="13" s="1"/>
  <c r="E215" i="13" s="1"/>
  <c r="E216" i="13" s="1"/>
  <c r="E217" i="13" s="1"/>
  <c r="E218" i="13" s="1"/>
  <c r="E219" i="13" s="1"/>
  <c r="E220" i="13" s="1"/>
  <c r="E221" i="13" s="1"/>
  <c r="E222" i="13" s="1"/>
  <c r="E223" i="13" s="1"/>
  <c r="B13" i="13" l="1"/>
  <c r="B14" i="13" l="1"/>
  <c r="B15" i="13" l="1"/>
  <c r="B16" i="13" l="1"/>
  <c r="B17" i="13" l="1"/>
  <c r="B18" i="13" l="1"/>
  <c r="B19" i="13" l="1"/>
  <c r="B20" i="13" l="1"/>
  <c r="B21" i="13" l="1"/>
  <c r="B22" i="13" l="1"/>
  <c r="B23" i="13" l="1"/>
  <c r="B24" i="13" l="1"/>
  <c r="B25" i="13" l="1"/>
  <c r="B26" i="13" l="1"/>
  <c r="B27" i="13" l="1"/>
  <c r="B28" i="13" l="1"/>
  <c r="B29" i="13" l="1"/>
  <c r="B30" i="13" l="1"/>
  <c r="B31" i="13" l="1"/>
  <c r="B32" i="13" l="1"/>
  <c r="B33" i="13" l="1"/>
  <c r="B34" i="13" l="1"/>
  <c r="B35" i="13" l="1"/>
  <c r="B36" i="13" l="1"/>
  <c r="B37" i="13" l="1"/>
  <c r="B38" i="13" l="1"/>
  <c r="B39" i="13" l="1"/>
  <c r="B40" i="13" l="1"/>
  <c r="B41" i="13" l="1"/>
  <c r="B42" i="13" l="1"/>
  <c r="B43" i="13" l="1"/>
  <c r="B44" i="13" l="1"/>
  <c r="B45" i="13" l="1"/>
  <c r="B46" i="13" l="1"/>
  <c r="B47" i="13" l="1"/>
  <c r="B48" i="13" l="1"/>
  <c r="B49" i="13" l="1"/>
  <c r="B50" i="13" l="1"/>
  <c r="B51" i="13" l="1"/>
  <c r="B52" i="13" l="1"/>
  <c r="B53" i="13" l="1"/>
  <c r="B54" i="13" l="1"/>
  <c r="B55" i="13" l="1"/>
  <c r="B56" i="13" l="1"/>
  <c r="B57" i="13" l="1"/>
  <c r="B58" i="13" l="1"/>
  <c r="B59" i="13" l="1"/>
  <c r="B60" i="13" l="1"/>
  <c r="B61" i="13" l="1"/>
  <c r="B62" i="13" l="1"/>
  <c r="B63" i="13" l="1"/>
  <c r="B64" i="13" l="1"/>
  <c r="B65" i="13" l="1"/>
  <c r="B66" i="13" l="1"/>
  <c r="B67" i="13" l="1"/>
  <c r="B68" i="13" l="1"/>
  <c r="B69" i="13" l="1"/>
  <c r="B70" i="13" l="1"/>
  <c r="B71" i="13" l="1"/>
  <c r="B72" i="13" l="1"/>
  <c r="B73" i="13" l="1"/>
  <c r="B74" i="13" l="1"/>
  <c r="B75" i="13" l="1"/>
  <c r="B76" i="13" l="1"/>
  <c r="B77" i="13" l="1"/>
  <c r="B78" i="13" l="1"/>
  <c r="B79" i="13" l="1"/>
  <c r="B80" i="13" l="1"/>
  <c r="B81" i="13" l="1"/>
  <c r="B82" i="13" l="1"/>
  <c r="B83" i="13" l="1"/>
  <c r="E13" i="9"/>
  <c r="B84" i="13" l="1"/>
  <c r="C13" i="9"/>
  <c r="E14" i="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13" i="1"/>
  <c r="C13" i="1"/>
  <c r="C14" i="1" s="1"/>
  <c r="C12" i="1"/>
  <c r="E12" i="1"/>
  <c r="B85" i="13" l="1"/>
  <c r="C14" i="9"/>
  <c r="B12" i="9"/>
  <c r="C15" i="1"/>
  <c r="C16" i="1" s="1"/>
  <c r="C17" i="1"/>
  <c r="B86" i="13" l="1"/>
  <c r="C15" i="9"/>
  <c r="B13" i="9"/>
  <c r="B13" i="1"/>
  <c r="B12" i="1"/>
  <c r="C18" i="1" s="1"/>
  <c r="C19" i="1" s="1"/>
  <c r="B11" i="1"/>
  <c r="B87" i="13" l="1"/>
  <c r="C16" i="9"/>
  <c r="B14" i="9"/>
  <c r="B14" i="1"/>
  <c r="C20" i="1" s="1"/>
  <c r="B88" i="13" l="1"/>
  <c r="B15" i="9"/>
  <c r="C17" i="9"/>
  <c r="B15" i="1"/>
  <c r="C21" i="1" s="1"/>
  <c r="B89" i="13" l="1"/>
  <c r="B16" i="9"/>
  <c r="C18" i="9"/>
  <c r="B16" i="1"/>
  <c r="C22" i="1" s="1"/>
  <c r="B90" i="13" l="1"/>
  <c r="C19" i="9"/>
  <c r="B17" i="9"/>
  <c r="B17" i="1"/>
  <c r="C23" i="1" s="1"/>
  <c r="B91" i="13" l="1"/>
  <c r="C20" i="9"/>
  <c r="B18" i="9"/>
  <c r="B18" i="1"/>
  <c r="C24" i="1" s="1"/>
  <c r="B92" i="13" l="1"/>
  <c r="B19" i="9"/>
  <c r="C21" i="9"/>
  <c r="B19" i="1"/>
  <c r="C25" i="1" s="1"/>
  <c r="B93" i="13" l="1"/>
  <c r="B20" i="9"/>
  <c r="C22" i="9"/>
  <c r="B20" i="1"/>
  <c r="C26" i="1" s="1"/>
  <c r="B94" i="13" l="1"/>
  <c r="C23" i="9"/>
  <c r="B21" i="9"/>
  <c r="B21" i="1"/>
  <c r="C27" i="1" s="1"/>
  <c r="B95" i="13" l="1"/>
  <c r="C24" i="9"/>
  <c r="B22" i="9"/>
  <c r="C28" i="1"/>
  <c r="B22" i="1"/>
  <c r="B96" i="13" l="1"/>
  <c r="C25" i="9"/>
  <c r="B23" i="9"/>
  <c r="B23" i="1"/>
  <c r="C29" i="1" s="1"/>
  <c r="B97" i="13" l="1"/>
  <c r="C26" i="9"/>
  <c r="B24" i="9"/>
  <c r="B24" i="1"/>
  <c r="C30" i="1" s="1"/>
  <c r="B98" i="13" l="1"/>
  <c r="B25" i="9"/>
  <c r="C27" i="9"/>
  <c r="B25" i="1"/>
  <c r="C31" i="1" s="1"/>
  <c r="B99" i="13" l="1"/>
  <c r="C28" i="9"/>
  <c r="B26" i="9"/>
  <c r="B26" i="1"/>
  <c r="C32" i="1" s="1"/>
  <c r="B100" i="13" l="1"/>
  <c r="B27" i="9"/>
  <c r="C29" i="9"/>
  <c r="B27" i="1"/>
  <c r="C33" i="1" s="1"/>
  <c r="B101" i="13" l="1"/>
  <c r="B28" i="9"/>
  <c r="C30" i="9"/>
  <c r="B28" i="1"/>
  <c r="C34" i="1" s="1"/>
  <c r="B102" i="13" l="1"/>
  <c r="B29" i="9"/>
  <c r="C31" i="9"/>
  <c r="B29" i="1"/>
  <c r="C35" i="1" s="1"/>
  <c r="B103" i="13" l="1"/>
  <c r="C32" i="9"/>
  <c r="B30" i="9"/>
  <c r="B30" i="1"/>
  <c r="C36" i="1" s="1"/>
  <c r="B104" i="13" l="1"/>
  <c r="B31" i="9"/>
  <c r="C33" i="9"/>
  <c r="B31" i="1"/>
  <c r="C37" i="1" s="1"/>
  <c r="B105" i="13" l="1"/>
  <c r="B32" i="9"/>
  <c r="C34" i="9"/>
  <c r="B32" i="1"/>
  <c r="C38" i="1" s="1"/>
  <c r="B106" i="13" l="1"/>
  <c r="B33" i="9"/>
  <c r="C35" i="9"/>
  <c r="B33" i="1"/>
  <c r="C39" i="1" s="1"/>
  <c r="B107" i="13" l="1"/>
  <c r="C36" i="9"/>
  <c r="B34" i="9"/>
  <c r="B34" i="1"/>
  <c r="C40" i="1" s="1"/>
  <c r="B108" i="13" l="1"/>
  <c r="B35" i="9"/>
  <c r="C37" i="9"/>
  <c r="B35" i="1"/>
  <c r="C41" i="1" s="1"/>
  <c r="B109" i="13" l="1"/>
  <c r="B36" i="9"/>
  <c r="C38" i="9"/>
  <c r="B36" i="1"/>
  <c r="C42" i="1" s="1"/>
  <c r="B110" i="13" l="1"/>
  <c r="B37" i="9"/>
  <c r="C39" i="9"/>
  <c r="B37" i="1"/>
  <c r="C43" i="1" s="1"/>
  <c r="B111" i="13" l="1"/>
  <c r="C40" i="9"/>
  <c r="B38" i="9"/>
  <c r="B38" i="1"/>
  <c r="C44" i="1" s="1"/>
  <c r="B112" i="13" l="1"/>
  <c r="B39" i="9"/>
  <c r="C41" i="9"/>
  <c r="B39" i="1"/>
  <c r="C45" i="1" s="1"/>
  <c r="B113" i="13" l="1"/>
  <c r="B40" i="9"/>
  <c r="C42" i="9"/>
  <c r="B40" i="1"/>
  <c r="C46" i="1" s="1"/>
  <c r="B114" i="13" l="1"/>
  <c r="B41" i="9"/>
  <c r="C43" i="9"/>
  <c r="B41" i="1"/>
  <c r="C47" i="1" s="1"/>
  <c r="B115" i="13" l="1"/>
  <c r="C44" i="9"/>
  <c r="B42" i="9"/>
  <c r="B42" i="1"/>
  <c r="C48" i="1" s="1"/>
  <c r="B116" i="13" l="1"/>
  <c r="B43" i="9"/>
  <c r="C45" i="9"/>
  <c r="B43" i="1"/>
  <c r="C49" i="1" s="1"/>
  <c r="B117" i="13" l="1"/>
  <c r="B44" i="9"/>
  <c r="C46" i="9"/>
  <c r="B44" i="1"/>
  <c r="C50" i="1" s="1"/>
  <c r="B118" i="13" l="1"/>
  <c r="B45" i="9"/>
  <c r="C47" i="9"/>
  <c r="B45" i="1"/>
  <c r="C51" i="1" s="1"/>
  <c r="B119" i="13" l="1"/>
  <c r="C48" i="9"/>
  <c r="B46" i="9"/>
  <c r="B46" i="1"/>
  <c r="C52" i="1" s="1"/>
  <c r="B120" i="13" l="1"/>
  <c r="B47" i="9"/>
  <c r="C49" i="9"/>
  <c r="B47" i="1"/>
  <c r="C53" i="1" s="1"/>
  <c r="B121" i="13" l="1"/>
  <c r="B48" i="9"/>
  <c r="C50" i="9"/>
  <c r="B48" i="1"/>
  <c r="C54" i="1" s="1"/>
  <c r="B122" i="13" l="1"/>
  <c r="B49" i="9"/>
  <c r="C51" i="9"/>
  <c r="C55" i="1"/>
  <c r="B49" i="1"/>
  <c r="B123" i="13" l="1"/>
  <c r="C52" i="9"/>
  <c r="B50" i="9"/>
  <c r="B50" i="1"/>
  <c r="C56" i="1" s="1"/>
  <c r="B124" i="13" l="1"/>
  <c r="B51" i="9"/>
  <c r="C53" i="9"/>
  <c r="B51" i="1"/>
  <c r="C57" i="1" s="1"/>
  <c r="B125" i="13" l="1"/>
  <c r="B52" i="9"/>
  <c r="C54" i="9"/>
  <c r="B52" i="1"/>
  <c r="C58" i="1" s="1"/>
  <c r="B126" i="13" l="1"/>
  <c r="B53" i="9"/>
  <c r="C55" i="9"/>
  <c r="B53" i="1"/>
  <c r="C59" i="1" s="1"/>
  <c r="B127" i="13" l="1"/>
  <c r="C56" i="9"/>
  <c r="B54" i="9"/>
  <c r="B54" i="1"/>
  <c r="C60" i="1" s="1"/>
  <c r="B128" i="13" l="1"/>
  <c r="B55" i="9"/>
  <c r="C57" i="9"/>
  <c r="B55" i="1"/>
  <c r="C61" i="1" s="1"/>
  <c r="B129" i="13" l="1"/>
  <c r="B56" i="9"/>
  <c r="C58" i="9"/>
  <c r="B56" i="1"/>
  <c r="C62" i="1" s="1"/>
  <c r="B130" i="13" l="1"/>
  <c r="B57" i="9"/>
  <c r="C59" i="9"/>
  <c r="B57" i="1"/>
  <c r="C63" i="1" s="1"/>
  <c r="B131" i="13" l="1"/>
  <c r="C60" i="9"/>
  <c r="B58" i="9"/>
  <c r="B58" i="1"/>
  <c r="C64" i="1" s="1"/>
  <c r="B132" i="13" l="1"/>
  <c r="B59" i="9"/>
  <c r="C61" i="9"/>
  <c r="B59" i="1"/>
  <c r="C65" i="1" s="1"/>
  <c r="B133" i="13" l="1"/>
  <c r="B60" i="9"/>
  <c r="C62" i="9"/>
  <c r="B60" i="1"/>
  <c r="C66" i="1" s="1"/>
  <c r="B134" i="13" l="1"/>
  <c r="B61" i="9"/>
  <c r="C63" i="9"/>
  <c r="B61" i="1"/>
  <c r="C67" i="1" s="1"/>
  <c r="B135" i="13" l="1"/>
  <c r="C64" i="9"/>
  <c r="B62" i="9"/>
  <c r="B62" i="1"/>
  <c r="C68" i="1" s="1"/>
  <c r="B136" i="13" l="1"/>
  <c r="B63" i="9"/>
  <c r="C65" i="9"/>
  <c r="B63" i="1"/>
  <c r="C69" i="1" s="1"/>
  <c r="B137" i="13" l="1"/>
  <c r="B64" i="9"/>
  <c r="C66" i="9"/>
  <c r="B64" i="1"/>
  <c r="C70" i="1" s="1"/>
  <c r="B138" i="13" l="1"/>
  <c r="B65" i="9"/>
  <c r="C67" i="9"/>
  <c r="B65" i="1"/>
  <c r="C71" i="1" s="1"/>
  <c r="B139" i="13" l="1"/>
  <c r="C68" i="9"/>
  <c r="B66" i="9"/>
  <c r="B66" i="1"/>
  <c r="C72" i="1" s="1"/>
  <c r="B140" i="13" l="1"/>
  <c r="B67" i="9"/>
  <c r="C69" i="9"/>
  <c r="B67" i="1"/>
  <c r="C73" i="1" s="1"/>
  <c r="B141" i="13" l="1"/>
  <c r="B68" i="9"/>
  <c r="C70" i="9"/>
  <c r="B68" i="1"/>
  <c r="C74" i="1" s="1"/>
  <c r="B142" i="13" l="1"/>
  <c r="B69" i="9"/>
  <c r="C71" i="9"/>
  <c r="B73" i="1"/>
  <c r="B69" i="1"/>
  <c r="C75" i="1" s="1"/>
  <c r="B143" i="13" l="1"/>
  <c r="C72" i="9"/>
  <c r="B70" i="9"/>
  <c r="B74" i="1"/>
  <c r="B70" i="1"/>
  <c r="C76" i="1" s="1"/>
  <c r="B144" i="13" l="1"/>
  <c r="B71" i="9"/>
  <c r="C73" i="9"/>
  <c r="B75" i="1"/>
  <c r="B71" i="1"/>
  <c r="C77" i="1" s="1"/>
  <c r="B145" i="13" l="1"/>
  <c r="B72" i="9"/>
  <c r="C74" i="9"/>
  <c r="B76" i="1"/>
  <c r="B72" i="1"/>
  <c r="C78" i="1" s="1"/>
  <c r="B146" i="13" l="1"/>
  <c r="B73" i="9"/>
  <c r="C75" i="9"/>
  <c r="C79" i="1"/>
  <c r="B77" i="1"/>
  <c r="B147" i="13" l="1"/>
  <c r="C76" i="9"/>
  <c r="B74" i="9"/>
  <c r="C80" i="1"/>
  <c r="B78" i="1"/>
  <c r="B148" i="13" l="1"/>
  <c r="B75" i="9"/>
  <c r="C77" i="9"/>
  <c r="B79" i="1"/>
  <c r="C81" i="1"/>
  <c r="B149" i="13" l="1"/>
  <c r="B76" i="9"/>
  <c r="C78" i="9"/>
  <c r="C82" i="1"/>
  <c r="B80" i="1"/>
  <c r="B150" i="13" l="1"/>
  <c r="B77" i="9"/>
  <c r="C79" i="9"/>
  <c r="B81" i="1"/>
  <c r="C83" i="1"/>
  <c r="B151" i="13" l="1"/>
  <c r="C80" i="9"/>
  <c r="B78" i="9"/>
  <c r="C84" i="1"/>
  <c r="B82" i="1"/>
  <c r="B152" i="13" l="1"/>
  <c r="B79" i="9"/>
  <c r="C81" i="9"/>
  <c r="C85" i="1"/>
  <c r="B83" i="1"/>
  <c r="B153" i="13" l="1"/>
  <c r="B80" i="9"/>
  <c r="C82" i="9"/>
  <c r="C86" i="1"/>
  <c r="B84" i="1"/>
  <c r="B154" i="13" l="1"/>
  <c r="B81" i="9"/>
  <c r="C83" i="9"/>
  <c r="C87" i="1"/>
  <c r="B85" i="1"/>
  <c r="B155" i="13" l="1"/>
  <c r="C84" i="9"/>
  <c r="B82" i="9"/>
  <c r="C88" i="1"/>
  <c r="B86" i="1"/>
  <c r="B156" i="13" l="1"/>
  <c r="B83" i="9"/>
  <c r="C85" i="9"/>
  <c r="C89" i="1"/>
  <c r="B87" i="1"/>
  <c r="B157" i="13" l="1"/>
  <c r="B84" i="9"/>
  <c r="C86" i="9"/>
  <c r="C90" i="1"/>
  <c r="B88" i="1"/>
  <c r="B158" i="13" l="1"/>
  <c r="B85" i="9"/>
  <c r="C87" i="9"/>
  <c r="C91" i="1"/>
  <c r="B89" i="1"/>
  <c r="B159" i="13" l="1"/>
  <c r="C88" i="9"/>
  <c r="B86" i="9"/>
  <c r="C92" i="1"/>
  <c r="B90" i="1"/>
  <c r="B160" i="13" l="1"/>
  <c r="B87" i="9"/>
  <c r="C89" i="9"/>
  <c r="C93" i="1"/>
  <c r="B91" i="1"/>
  <c r="B161" i="13" l="1"/>
  <c r="B88" i="9"/>
  <c r="C90" i="9"/>
  <c r="C94" i="1"/>
  <c r="B92" i="1"/>
  <c r="B162" i="13" l="1"/>
  <c r="B89" i="9"/>
  <c r="C91" i="9"/>
  <c r="C95" i="1"/>
  <c r="B93" i="1"/>
  <c r="B163" i="13" l="1"/>
  <c r="C92" i="9"/>
  <c r="B90" i="9"/>
  <c r="C96" i="1"/>
  <c r="B94" i="1"/>
  <c r="B164" i="13" l="1"/>
  <c r="B91" i="9"/>
  <c r="C97" i="1"/>
  <c r="B95" i="1"/>
  <c r="B165" i="13" l="1"/>
  <c r="C98" i="1"/>
  <c r="B96" i="1"/>
  <c r="B166" i="13" l="1"/>
  <c r="C99" i="1"/>
  <c r="B97" i="1"/>
  <c r="B167" i="13" l="1"/>
  <c r="C100" i="1"/>
  <c r="B98" i="1"/>
  <c r="B168" i="13" l="1"/>
  <c r="C101" i="1"/>
  <c r="B99" i="1"/>
  <c r="B169" i="13" l="1"/>
  <c r="C102" i="1"/>
  <c r="B100" i="1"/>
  <c r="B170" i="13" l="1"/>
  <c r="C103" i="1"/>
  <c r="B101" i="1"/>
  <c r="B171" i="13" l="1"/>
  <c r="C104" i="1"/>
  <c r="B102" i="1"/>
  <c r="B172" i="13" l="1"/>
  <c r="C105" i="1"/>
  <c r="B103" i="1"/>
  <c r="B173" i="13" l="1"/>
  <c r="C106" i="1"/>
  <c r="B104" i="1"/>
  <c r="B174" i="13" l="1"/>
  <c r="C107" i="1"/>
  <c r="B105" i="1"/>
  <c r="B175" i="13" l="1"/>
  <c r="C108" i="1"/>
  <c r="B106" i="1"/>
  <c r="B176" i="13" l="1"/>
  <c r="C109" i="1"/>
  <c r="B107" i="1"/>
  <c r="B177" i="13" l="1"/>
  <c r="C110" i="1"/>
  <c r="B108" i="1"/>
  <c r="B178" i="13" l="1"/>
  <c r="C111" i="1"/>
  <c r="B109" i="1"/>
  <c r="B179" i="13" l="1"/>
  <c r="C112" i="1"/>
  <c r="B110" i="1"/>
  <c r="B180" i="13" l="1"/>
  <c r="C113" i="1"/>
  <c r="B111" i="1"/>
  <c r="B181" i="13" l="1"/>
  <c r="C114" i="1"/>
  <c r="B112" i="1"/>
  <c r="B182" i="13" l="1"/>
  <c r="C115" i="1"/>
  <c r="B113" i="1"/>
  <c r="B183" i="13" l="1"/>
  <c r="C116" i="1"/>
  <c r="B114" i="1"/>
  <c r="B184" i="13" l="1"/>
  <c r="C117" i="1"/>
  <c r="B115" i="1"/>
  <c r="B185" i="13" l="1"/>
  <c r="C118" i="1"/>
  <c r="B116" i="1"/>
  <c r="B186" i="13" l="1"/>
  <c r="C119" i="1"/>
  <c r="B117" i="1"/>
  <c r="B187" i="13" l="1"/>
  <c r="C120" i="1"/>
  <c r="B118" i="1"/>
  <c r="B188" i="13" l="1"/>
  <c r="C121" i="1"/>
  <c r="B119" i="1"/>
  <c r="B189" i="13" l="1"/>
  <c r="C122" i="1"/>
  <c r="B120" i="1"/>
  <c r="B190" i="13" l="1"/>
  <c r="C123" i="1"/>
  <c r="B121" i="1"/>
  <c r="B191" i="13" l="1"/>
  <c r="C124" i="1"/>
  <c r="B122" i="1"/>
  <c r="B192" i="13" l="1"/>
  <c r="C125" i="1"/>
  <c r="B123" i="1"/>
  <c r="B193" i="13" l="1"/>
  <c r="C126" i="1"/>
  <c r="B124" i="1"/>
  <c r="B194" i="13" l="1"/>
  <c r="C127" i="1"/>
  <c r="B125" i="1"/>
  <c r="B195" i="13" l="1"/>
  <c r="C128" i="1"/>
  <c r="B126" i="1"/>
  <c r="B196" i="13" l="1"/>
  <c r="C129" i="1"/>
  <c r="B127" i="1"/>
  <c r="B197" i="13" l="1"/>
  <c r="C130" i="1"/>
  <c r="B128" i="1"/>
  <c r="B198" i="13" l="1"/>
  <c r="C131" i="1"/>
  <c r="B129" i="1"/>
  <c r="B199" i="13" l="1"/>
  <c r="C132" i="1"/>
  <c r="B130" i="1"/>
  <c r="B200" i="13" l="1"/>
  <c r="C133" i="1"/>
  <c r="B131" i="1"/>
  <c r="B201" i="13" l="1"/>
  <c r="C134" i="1"/>
  <c r="B132" i="1"/>
  <c r="B202" i="13" l="1"/>
  <c r="C135" i="1"/>
  <c r="B133" i="1"/>
  <c r="B203" i="13" l="1"/>
  <c r="C136" i="1"/>
  <c r="B134" i="1"/>
  <c r="B204" i="13" l="1"/>
  <c r="C137" i="1"/>
  <c r="B135" i="1"/>
  <c r="B205" i="13" l="1"/>
  <c r="C138" i="1"/>
  <c r="B136" i="1"/>
  <c r="B206" i="13" l="1"/>
  <c r="C139" i="1"/>
  <c r="B137" i="1"/>
  <c r="B207" i="13" l="1"/>
  <c r="C140" i="1"/>
  <c r="B138" i="1"/>
  <c r="B208" i="13" l="1"/>
  <c r="C141" i="1"/>
  <c r="B139" i="1"/>
  <c r="B209" i="13" l="1"/>
  <c r="C142" i="1"/>
  <c r="B140" i="1"/>
  <c r="B210" i="13" l="1"/>
  <c r="C143" i="1"/>
  <c r="B141" i="1"/>
  <c r="B211" i="13" l="1"/>
  <c r="C144" i="1"/>
  <c r="B142" i="1"/>
  <c r="B212" i="13" l="1"/>
  <c r="C145" i="1"/>
  <c r="B143" i="1"/>
  <c r="B213" i="13" l="1"/>
  <c r="C146" i="1"/>
  <c r="B144" i="1"/>
  <c r="B214" i="13" l="1"/>
  <c r="C147" i="1"/>
  <c r="B145" i="1"/>
  <c r="B215" i="13" l="1"/>
  <c r="C148" i="1"/>
  <c r="B146" i="1"/>
  <c r="B216" i="13" l="1"/>
  <c r="C149" i="1"/>
  <c r="B147" i="1"/>
  <c r="B217" i="13" l="1"/>
  <c r="C150" i="1"/>
  <c r="B148" i="1"/>
  <c r="B218" i="13" l="1"/>
  <c r="C151" i="1"/>
  <c r="B149" i="1"/>
  <c r="B219" i="13" l="1"/>
  <c r="C152" i="1"/>
  <c r="B150" i="1"/>
  <c r="B220" i="13" l="1"/>
  <c r="C153" i="1"/>
  <c r="B151" i="1"/>
  <c r="B221" i="13" l="1"/>
  <c r="B222" i="13"/>
  <c r="B223" i="13"/>
  <c r="C154" i="1"/>
  <c r="B152" i="1"/>
  <c r="C155" i="1" l="1"/>
  <c r="B153" i="1"/>
  <c r="C156" i="1" l="1"/>
  <c r="B154" i="1"/>
  <c r="C157" i="1" l="1"/>
  <c r="B155" i="1"/>
  <c r="C158" i="1" l="1"/>
  <c r="B156" i="1"/>
  <c r="C159" i="1" l="1"/>
  <c r="B157" i="1"/>
  <c r="C160" i="1" l="1"/>
  <c r="B158" i="1"/>
  <c r="C161" i="1" l="1"/>
  <c r="B159" i="1"/>
  <c r="C162" i="1" l="1"/>
  <c r="B160" i="1"/>
  <c r="C163" i="1" l="1"/>
  <c r="B161" i="1"/>
  <c r="C164" i="1" l="1"/>
  <c r="B162" i="1"/>
  <c r="C165" i="1" l="1"/>
  <c r="B163" i="1"/>
  <c r="C166" i="1" l="1"/>
  <c r="B164" i="1"/>
  <c r="C167" i="1" l="1"/>
  <c r="B165" i="1"/>
  <c r="C168" i="1" l="1"/>
  <c r="B166" i="1"/>
  <c r="C169" i="1" l="1"/>
  <c r="B167" i="1"/>
  <c r="C170" i="1" l="1"/>
  <c r="B168" i="1"/>
  <c r="C171" i="1" l="1"/>
  <c r="B169" i="1"/>
  <c r="C172" i="1" l="1"/>
  <c r="B170" i="1"/>
  <c r="C173" i="1" l="1"/>
  <c r="B171" i="1"/>
  <c r="C174" i="1" l="1"/>
  <c r="B172" i="1"/>
  <c r="C175" i="1" l="1"/>
  <c r="B173" i="1"/>
  <c r="C176" i="1" l="1"/>
  <c r="B174" i="1"/>
  <c r="C177" i="1" l="1"/>
  <c r="B175" i="1"/>
  <c r="C178" i="1" l="1"/>
  <c r="B176" i="1"/>
  <c r="C179" i="1" l="1"/>
  <c r="B177" i="1"/>
  <c r="C180" i="1" l="1"/>
  <c r="B178" i="1"/>
  <c r="C181" i="1" l="1"/>
  <c r="B179" i="1"/>
  <c r="C182" i="1" l="1"/>
  <c r="B180" i="1"/>
  <c r="C183" i="1" l="1"/>
  <c r="B181" i="1"/>
  <c r="C184" i="1" l="1"/>
  <c r="B182" i="1"/>
  <c r="C185" i="1" l="1"/>
  <c r="B183" i="1"/>
  <c r="C186" i="1" l="1"/>
  <c r="B184" i="1"/>
  <c r="C187" i="1" l="1"/>
  <c r="B185" i="1"/>
  <c r="C188" i="1" l="1"/>
  <c r="B186" i="1"/>
  <c r="C189" i="1" l="1"/>
  <c r="B187" i="1"/>
  <c r="C190" i="1" l="1"/>
  <c r="B188" i="1"/>
  <c r="C191" i="1" l="1"/>
  <c r="B189" i="1"/>
  <c r="C192" i="1" l="1"/>
  <c r="B190" i="1"/>
  <c r="C193" i="1" l="1"/>
  <c r="B191" i="1"/>
  <c r="C194" i="1" l="1"/>
  <c r="B192" i="1"/>
  <c r="C195" i="1" l="1"/>
  <c r="B193" i="1"/>
  <c r="C196" i="1" l="1"/>
  <c r="B194" i="1"/>
  <c r="C197" i="1" l="1"/>
  <c r="B195" i="1"/>
  <c r="C198" i="1" l="1"/>
  <c r="B196" i="1"/>
  <c r="C199" i="1" l="1"/>
  <c r="B197" i="1"/>
  <c r="C200" i="1" l="1"/>
  <c r="B198" i="1"/>
  <c r="C201" i="1" l="1"/>
  <c r="B199" i="1"/>
  <c r="C202" i="1" l="1"/>
  <c r="B200" i="1"/>
  <c r="C203" i="1" l="1"/>
  <c r="B201" i="1"/>
  <c r="C204" i="1" l="1"/>
  <c r="B202" i="1"/>
  <c r="C205" i="1" l="1"/>
  <c r="B203" i="1"/>
  <c r="C206" i="1" l="1"/>
  <c r="B204" i="1"/>
  <c r="C207" i="1" l="1"/>
  <c r="B205" i="1"/>
  <c r="C208" i="1" l="1"/>
  <c r="B206" i="1"/>
  <c r="C209" i="1" l="1"/>
  <c r="B207" i="1"/>
  <c r="C210" i="1" l="1"/>
  <c r="B208" i="1"/>
  <c r="C211" i="1" l="1"/>
  <c r="B209" i="1"/>
  <c r="B210" i="1" l="1"/>
  <c r="C212" i="1"/>
  <c r="C213" i="1" l="1"/>
  <c r="B211" i="1"/>
  <c r="C214" i="1" l="1"/>
  <c r="B212" i="1"/>
  <c r="C215" i="1" l="1"/>
  <c r="B213" i="1"/>
  <c r="C216" i="1" l="1"/>
  <c r="B214" i="1"/>
  <c r="C217" i="1" l="1"/>
  <c r="B215" i="1"/>
  <c r="C218" i="1" l="1"/>
  <c r="B216" i="1"/>
  <c r="C219" i="1" l="1"/>
  <c r="B217" i="1"/>
  <c r="C220" i="1" l="1"/>
  <c r="B218" i="1"/>
  <c r="C221" i="1" l="1"/>
  <c r="B220" i="1" s="1"/>
  <c r="B221" i="1"/>
  <c r="B219" i="1"/>
</calcChain>
</file>

<file path=xl/comments1.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r>
          <rPr>
            <sz val="9"/>
            <color indexed="81"/>
            <rFont val="宋体"/>
            <family val="3"/>
            <charset val="134"/>
          </rPr>
          <t xml:space="preserve">
</t>
        </r>
      </text>
    </comment>
    <comment ref="B10" authorId="0" shapeId="0">
      <text>
        <r>
          <rPr>
            <sz val="10"/>
            <color indexed="81"/>
            <rFont val="Arial"/>
            <family val="2"/>
          </rPr>
          <t xml:space="preserve">From the year before to year after, per year.
</t>
        </r>
      </text>
    </comment>
    <comment ref="C10" authorId="0" shapeId="0">
      <text>
        <r>
          <rPr>
            <sz val="10"/>
            <color indexed="81"/>
            <rFont val="Arial"/>
            <family val="2"/>
          </rPr>
          <t>=Number of total population the year before * (1+growth rate)</t>
        </r>
      </text>
    </comment>
    <comment ref="C11" authorId="0" shapeId="0">
      <text>
        <r>
          <rPr>
            <sz val="10"/>
            <color indexed="81"/>
            <rFont val="Arial"/>
            <family val="2"/>
          </rPr>
          <t>Starting number: 100 million</t>
        </r>
        <r>
          <rPr>
            <sz val="9"/>
            <color indexed="81"/>
            <rFont val="宋体"/>
            <family val="3"/>
            <charset val="134"/>
          </rPr>
          <t xml:space="preserve">
</t>
        </r>
      </text>
    </comment>
  </commentList>
</comments>
</file>

<file path=xl/comments2.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r>
          <rPr>
            <sz val="9"/>
            <color indexed="81"/>
            <rFont val="宋体"/>
            <family val="3"/>
            <charset val="134"/>
          </rPr>
          <t xml:space="preserve">
</t>
        </r>
      </text>
    </comment>
    <comment ref="B8" authorId="0" shapeId="0">
      <text>
        <r>
          <rPr>
            <sz val="10"/>
            <color indexed="81"/>
            <rFont val="Arial"/>
            <family val="2"/>
          </rPr>
          <t>You can alter this rate and see what changes</t>
        </r>
      </text>
    </comment>
    <comment ref="B11" authorId="0" shapeId="0">
      <text>
        <r>
          <rPr>
            <sz val="10"/>
            <color indexed="81"/>
            <rFont val="Arial"/>
            <family val="2"/>
          </rPr>
          <t xml:space="preserve">From the year before to year after, per year.
</t>
        </r>
      </text>
    </comment>
    <comment ref="C11" authorId="0" shapeId="0">
      <text>
        <r>
          <rPr>
            <sz val="10"/>
            <color indexed="81"/>
            <rFont val="Arial"/>
            <family val="2"/>
          </rPr>
          <t>=Number of total population the year before * (1+growth rate)</t>
        </r>
      </text>
    </comment>
    <comment ref="C12" authorId="0" shapeId="0">
      <text>
        <r>
          <rPr>
            <sz val="10"/>
            <color indexed="81"/>
            <rFont val="Arial"/>
            <family val="2"/>
          </rPr>
          <t>Starting number: 100 million</t>
        </r>
        <r>
          <rPr>
            <sz val="9"/>
            <color indexed="81"/>
            <rFont val="宋体"/>
            <family val="3"/>
            <charset val="134"/>
          </rPr>
          <t xml:space="preserve">
</t>
        </r>
      </text>
    </comment>
  </commentList>
</comments>
</file>

<file path=xl/comments3.xml><?xml version="1.0" encoding="utf-8"?>
<comments xmlns="http://schemas.openxmlformats.org/spreadsheetml/2006/main">
  <authors>
    <author>edelweiss Shi</author>
  </authors>
  <commentList>
    <comment ref="B6" authorId="0" shapeId="0">
      <text>
        <r>
          <rPr>
            <sz val="10"/>
            <color indexed="81"/>
            <rFont val="Arial"/>
            <family val="2"/>
          </rPr>
          <t>You can alter this rate and see what changes</t>
        </r>
      </text>
    </comment>
    <comment ref="B7" authorId="0" shapeId="0">
      <text>
        <r>
          <rPr>
            <sz val="10"/>
            <color indexed="81"/>
            <rFont val="Arial"/>
            <family val="2"/>
          </rPr>
          <t>You can alter this rate and see what changes</t>
        </r>
        <r>
          <rPr>
            <sz val="9"/>
            <color indexed="81"/>
            <rFont val="宋体"/>
            <family val="3"/>
            <charset val="134"/>
          </rPr>
          <t xml:space="preserve">
</t>
        </r>
      </text>
    </comment>
    <comment ref="B8" authorId="0" shapeId="0">
      <text>
        <r>
          <rPr>
            <sz val="10"/>
            <color indexed="81"/>
            <rFont val="Arial"/>
            <family val="2"/>
          </rPr>
          <t>You can alter this number and see what changes</t>
        </r>
        <r>
          <rPr>
            <sz val="9"/>
            <color indexed="81"/>
            <rFont val="宋体"/>
            <family val="3"/>
            <charset val="134"/>
          </rPr>
          <t xml:space="preserve">
</t>
        </r>
      </text>
    </comment>
    <comment ref="B9" authorId="0" shapeId="0">
      <text>
        <r>
          <rPr>
            <sz val="10"/>
            <color indexed="81"/>
            <rFont val="Arial"/>
            <family val="2"/>
          </rPr>
          <t xml:space="preserve">You can alter this number and see what changes
</t>
        </r>
      </text>
    </comment>
    <comment ref="B12" authorId="0" shapeId="0">
      <text>
        <r>
          <rPr>
            <sz val="10"/>
            <color indexed="81"/>
            <rFont val="Arial"/>
            <family val="2"/>
          </rPr>
          <t xml:space="preserve">From the year before to year after, per year.
</t>
        </r>
      </text>
    </comment>
    <comment ref="C12" authorId="0" shapeId="0">
      <text>
        <r>
          <rPr>
            <sz val="10"/>
            <color indexed="81"/>
            <rFont val="Arial"/>
            <family val="2"/>
          </rPr>
          <t>=Number of total population the year before * (1+growth rate)-sudden decrease</t>
        </r>
      </text>
    </comment>
    <comment ref="C13" authorId="0" shapeId="0">
      <text>
        <r>
          <rPr>
            <sz val="10"/>
            <color indexed="81"/>
            <rFont val="Arial"/>
            <family val="2"/>
          </rPr>
          <t>Starting number: 100 million</t>
        </r>
        <r>
          <rPr>
            <sz val="9"/>
            <color indexed="81"/>
            <rFont val="宋体"/>
            <family val="3"/>
            <charset val="134"/>
          </rPr>
          <t xml:space="preserve">
</t>
        </r>
      </text>
    </comment>
  </commentList>
</comments>
</file>

<file path=xl/sharedStrings.xml><?xml version="1.0" encoding="utf-8"?>
<sst xmlns="http://schemas.openxmlformats.org/spreadsheetml/2006/main" count="121" uniqueCount="33">
  <si>
    <t xml:space="preserve"> </t>
  </si>
  <si>
    <t>Label</t>
  </si>
  <si>
    <t>*1985*</t>
  </si>
  <si>
    <t>*2006*</t>
  </si>
  <si>
    <t>Contents</t>
    <phoneticPr fontId="3" type="noConversion"/>
  </si>
  <si>
    <t>Metadata</t>
    <phoneticPr fontId="3" type="noConversion"/>
  </si>
  <si>
    <t>http://www.dannydorling.org/</t>
  </si>
  <si>
    <t>Information about this file</t>
    <phoneticPr fontId="3" type="noConversion"/>
  </si>
  <si>
    <t>Frequency: Yearly, End of period</t>
    <phoneticPr fontId="3" type="noConversion"/>
  </si>
  <si>
    <t>Total population (million)</t>
    <phoneticPr fontId="3" type="noConversion"/>
  </si>
  <si>
    <t>Absolute change (million)</t>
    <phoneticPr fontId="3" type="noConversion"/>
  </si>
  <si>
    <t>Observation date</t>
    <phoneticPr fontId="3" type="noConversion"/>
  </si>
  <si>
    <t>Metadata</t>
    <phoneticPr fontId="3" type="noConversion"/>
  </si>
  <si>
    <t>Population of an imaginary country with decreasing growth rate</t>
    <phoneticPr fontId="3" type="noConversion"/>
  </si>
  <si>
    <t>2%+0.1%</t>
    <phoneticPr fontId="3" type="noConversion"/>
  </si>
  <si>
    <t>Source: An imaginary country. The data is created by starting with 100 million people and multplying the figure by (1+growth rate)</t>
    <phoneticPr fontId="3" type="noConversion"/>
  </si>
  <si>
    <t>Initial growth rate:</t>
    <phoneticPr fontId="3" type="noConversion"/>
  </si>
  <si>
    <t>Constant decrease:</t>
    <phoneticPr fontId="3" type="noConversion"/>
  </si>
  <si>
    <t>Total population and its absolute change of an imaginary country, at an initial 2% growth rate that decreases 0.1 percentage point per year, 1950-2160, (million people)</t>
    <phoneticPr fontId="3" type="noConversion"/>
  </si>
  <si>
    <t>Total population and its absolute change of an imaginary country, at an initial 2% growth rate that decreases 0.1 percentage point per year, 1950-2160, (million people)</t>
    <phoneticPr fontId="3" type="noConversion"/>
  </si>
  <si>
    <t>Growth rate</t>
    <phoneticPr fontId="3" type="noConversion"/>
  </si>
  <si>
    <t>Acceleration rate:</t>
    <phoneticPr fontId="3" type="noConversion"/>
  </si>
  <si>
    <t>Initial decrease:</t>
    <phoneticPr fontId="3" type="noConversion"/>
  </si>
  <si>
    <t xml:space="preserve">2%+0.01%% </t>
  </si>
  <si>
    <t>Sudden decrease year</t>
    <phoneticPr fontId="3" type="noConversion"/>
  </si>
  <si>
    <t>Sudden decrease (million)</t>
    <phoneticPr fontId="3" type="noConversion"/>
  </si>
  <si>
    <t>Total population and its absolute change of an imaginary country, at an initial 2% growth rate that decreases 0.1 percentage point per year, with a sudden decrease of 20 million people in 2010, 1950-2160, (million people)</t>
  </si>
  <si>
    <t>Total population and its absolute change of an imaginary country, at an initial 2% growth rate that decreases 0.1 percentage point per year, with a sudden decrease of 20 million people in 2010, 1950-2160, (million people)</t>
    <phoneticPr fontId="3" type="noConversion"/>
  </si>
  <si>
    <t>2%+0.1%+sudden decrease</t>
    <phoneticPr fontId="3" type="noConversion"/>
  </si>
  <si>
    <t>These reference tables contain statistics of the total population and its absolute change of an imaginary country. This country has an initial population at 100 million people. Its population growth rate decreases over time, but the rate of this decrease is different across the tables in this file. The absolute change of population in each year is calculated by divide the gap between the population of the year before and the year after. The graph beside each table shows the total population and the absolute change of the population over time. The x-axis is the absolute change while the y-axis is the total population. Each circle represents a certain year.</t>
    <phoneticPr fontId="3" type="noConversion"/>
  </si>
  <si>
    <t>Readers can change the initial growth rate, constant decrease rate, initial decrease rate and acceleration rate, and see what happens to the graphs. Please see the notes in each table.</t>
    <phoneticPr fontId="3" type="noConversion"/>
  </si>
  <si>
    <t>Total population and its absolute change of an imaginary country, at an initial 2% growth rate that decreases increasingly quickly with an acceleration rate of 0.01 percentage points, 1950-2130, (million people)</t>
  </si>
  <si>
    <t>Decrease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</si>
</sst>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0\)"/>
    <numFmt numFmtId="165" formatCode="0_);[Red]\(0\)"/>
    <numFmt numFmtId="166" formatCode="0.0%"/>
    <numFmt numFmtId="167" formatCode="0.0_ "/>
  </numFmts>
  <fonts count="11">
    <font>
      <sz val="12"/>
      <color theme="1"/>
      <name val="Calibri"/>
      <family val="2"/>
      <scheme val="minor"/>
    </font>
    <font>
      <u/>
      <sz val="12"/>
      <color theme="10"/>
      <name val="Calibri"/>
      <family val="2"/>
      <scheme val="minor"/>
    </font>
    <font>
      <u/>
      <sz val="12"/>
      <color theme="11"/>
      <name val="Calibri"/>
      <family val="2"/>
      <scheme val="minor"/>
    </font>
    <font>
      <sz val="9"/>
      <name val="Calibri"/>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9"/>
      <color indexed="81"/>
      <name val="宋体"/>
      <family val="3"/>
      <charset val="134"/>
    </font>
    <font>
      <sz val="10"/>
      <color indexed="81"/>
      <name val="Arial"/>
      <family val="2"/>
    </font>
  </fonts>
  <fills count="2">
    <fill>
      <patternFill patternType="none"/>
    </fill>
    <fill>
      <patternFill patternType="gray125"/>
    </fill>
  </fills>
  <borders count="3">
    <border>
      <left/>
      <right/>
      <top/>
      <bottom/>
      <diagonal/>
    </border>
    <border>
      <left/>
      <right/>
      <top/>
      <bottom style="thick">
        <color indexed="64"/>
      </bottom>
      <diagonal/>
    </border>
    <border>
      <left/>
      <right/>
      <top style="thick">
        <color indexed="64"/>
      </top>
      <bottom style="thin">
        <color indexed="64"/>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2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9" fontId="5" fillId="0" borderId="1" xfId="17" applyNumberFormat="1" applyBorder="1" applyAlignment="1" applyProtection="1">
      <alignment vertical="center"/>
    </xf>
    <xf numFmtId="0" fontId="4" fillId="0" borderId="0" xfId="0" applyFont="1" applyAlignment="1">
      <alignment horizontal="left" vertical="center"/>
    </xf>
    <xf numFmtId="0" fontId="7" fillId="0" borderId="0" xfId="0" applyFont="1" applyAlignment="1">
      <alignment horizontal="left" vertical="center"/>
    </xf>
    <xf numFmtId="9" fontId="4" fillId="0" borderId="0" xfId="0" applyNumberFormat="1" applyFont="1" applyAlignment="1">
      <alignment horizontal="left" vertical="center"/>
    </xf>
    <xf numFmtId="0" fontId="5" fillId="0" borderId="0" xfId="17" applyAlignment="1" applyProtection="1">
      <alignment horizontal="left" vertical="center"/>
    </xf>
    <xf numFmtId="164" fontId="4" fillId="0" borderId="0" xfId="0" applyNumberFormat="1" applyFont="1" applyAlignment="1">
      <alignment horizontal="left" vertical="center"/>
    </xf>
    <xf numFmtId="0" fontId="4" fillId="0" borderId="1" xfId="0" applyFont="1" applyBorder="1" applyAlignment="1">
      <alignment horizontal="left" vertical="center"/>
    </xf>
    <xf numFmtId="164" fontId="4" fillId="0" borderId="1" xfId="0" applyNumberFormat="1" applyFont="1" applyBorder="1" applyAlignment="1">
      <alignment horizontal="left" vertical="center"/>
    </xf>
    <xf numFmtId="0" fontId="6" fillId="0" borderId="2" xfId="0" applyFont="1" applyBorder="1" applyAlignment="1">
      <alignment horizontal="left" vertical="center"/>
    </xf>
    <xf numFmtId="165" fontId="4" fillId="0" borderId="0" xfId="0" applyNumberFormat="1" applyFont="1" applyAlignment="1">
      <alignment horizontal="left" vertical="center"/>
    </xf>
    <xf numFmtId="0" fontId="5" fillId="0" borderId="0" xfId="17" applyBorder="1" applyAlignment="1" applyProtection="1">
      <alignment vertical="center"/>
    </xf>
    <xf numFmtId="166" fontId="4" fillId="0" borderId="0" xfId="0" applyNumberFormat="1" applyFont="1" applyAlignment="1">
      <alignment horizontal="left" vertical="center"/>
    </xf>
    <xf numFmtId="10" fontId="4" fillId="0" borderId="0" xfId="0" applyNumberFormat="1" applyFont="1" applyAlignment="1">
      <alignment horizontal="left" vertical="center"/>
    </xf>
    <xf numFmtId="0" fontId="4" fillId="0" borderId="0" xfId="0" applyFont="1" applyBorder="1" applyAlignment="1">
      <alignment horizontal="left" vertical="center"/>
    </xf>
    <xf numFmtId="10" fontId="4" fillId="0" borderId="1" xfId="0" applyNumberFormat="1" applyFont="1" applyBorder="1" applyAlignment="1">
      <alignment horizontal="left" vertical="center"/>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166" fontId="4" fillId="0" borderId="1"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Population of an imaginary country 1950-2160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defRPr sz="1000">
                <a:latin typeface="Arial" panose="020B0604020202020204" pitchFamily="34" charset="0"/>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(initially rising but thereafter decelerating)</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6.7189398760229987E-2"/>
          <c:y val="2.2724066072993335E-3"/>
        </c:manualLayout>
      </c:layout>
      <c:overlay val="1"/>
    </c:title>
    <c:autoTitleDeleted val="0"/>
    <c:plotArea>
      <c:layout>
        <c:manualLayout>
          <c:layoutTarget val="inner"/>
          <c:xMode val="edge"/>
          <c:yMode val="edge"/>
          <c:x val="8.5965893480185671E-2"/>
          <c:y val="5.7134318868902141E-2"/>
          <c:w val="0.88916151726867954"/>
          <c:h val="0.88824745037071162"/>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'2%+0.1%'!$D$11</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{E1149093-415E-4F38-A1DC-0EC7D5103512}</c15:txfldGUID>
                      <c15:f>'2%+0.1%'!$D$11</c15:f>
                      <c15:dlblFieldTableCache>
                        <c:ptCount val="1"/>
                        <c:pt idx="0">
                          <c:v>1950</c:v>
                        </c:pt>
                      </c15:dlblFieldTableCache>
                    </c15:dlblFTEntry>
                  </c15:dlblFieldTable>
                  <c15:showDataLabelsRange val="0"/>
                </c:ext>
                <c:ext xmlns:c16="http://schemas.microsoft.com/office/drawing/2014/chart" uri="{C3380CC4-5D6E-409C-BE32-E72D297353CC}">
                  <c16:uniqueId val="{00000000-4829-CC43-88B0-5E8ECE53FF94}"/>
                </c:ext>
              </c:extLst>
            </c:dLbl>
            <c:dLbl>
              <c:idx val="1"/>
              <c:layout/>
              <c:tx>
                <c:strRef>
                  <c:f>'2%+0.1%'!$D$12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{A06AAF15-BBD5-4009-8182-09B7BAF9690E}</c15:txfldGUID>
                      <c15:f>'2%+0.1%'!$D$12</c15:f>
                      <c15:dlblFieldTableCache>
                        <c:ptCount val="1"/>
                        <c:pt idx="0">
                          <c:v> </c:v>
                        </c:pt>
                      </c15:dlblFieldTableCache>
                    </c15:dlblFTEntry>
                  </c15:dlblFieldTable>
                  <c15:showDataLabelsRange val="0"/>
                </c:ext>
                <c:ext xmlns:c16="http://schemas.microsoft.com/office/drawing/2014/chart" uri="{C3380CC4-5D6E-409C-BE32-E72D297353CC}">
                  <c16:uniqueId val="{00000001-4829-CC43-88B0-5E8ECE53FF94}"/>
                </c:ext>
              </c:extLst>
            </c:dLbl>
            <c:dLbl>
              <c:idx val="4"/>
              <c:layout/>
              <c:tx>
                <c:strRef>
                  <c:f>'2%+0.1%'!$D$15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{8B9724A3-CCF6-406C-848F-DFC4DE8D7121}</c15:txfldGUID>
                      <c15:f>'2%+0.1%'!$D$15</c15:f>
                      <c15:dlblFieldTableCache>
                        <c:ptCount val="1"/>
                        <c:pt idx="0">
                          <c:v> </c:v>
                        </c:pt>
                      </c15:dlblFieldTableCache>
                    </c15:dlblFTEntry>
                  </c15:dlblFieldTable>
                  <c15:showDataLabelsRange val="0"/>
                </c:ext>
                <c:ext xmlns:c16="http://schemas.microsoft.com/office/drawing/2014/chart" uri="{C3380CC4-5D6E-409C-BE32-E72D297353CC}">
                  <c16:uniqueId val="{00000004-4829-CC43-88B0-5E8ECE53FF94}"/>
                </c:ext>
              </c:extLst>
            </c:dLbl>
            <c:dLbl>
              <c:idx val="6"/>
              <c:layout/>
              <c:tx>
                <c:strRef>
                  <c:f>'2%+0.1%'!$D$17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{8B7CB998-146A-4261-9927-D37952AAF0CD}</c15:txfldGUID>
                      <c15:f>'2%+0.1%'!$D$17</c15:f>
                      <c15:dlblFieldTableCache>
                        <c:ptCount val="1"/>
                        <c:pt idx="0">
                          <c:v> </c:v>
                        </c:pt>
                      </c15:dlblFieldTableCache>
                    </c15:dlblFTEntry>
                  </c15:dlblFieldTable>
                  <c15:showDataLabelsRange val="0"/>
                </c:ext>
                <c:ext xmlns:c16="http://schemas.microsoft.com/office/drawing/2014/chart" uri="{C3380CC4-5D6E-409C-BE32-E72D297353CC}">
                  <c16:uniqueId val="{00000006-4829-CC43-88B0-5E8ECE53FF94}"/>
                </c:ext>
              </c:extLst>
            </c:dLbl>
            <c:dLbl>
              <c:idx val="10"/>
              <c:layout/>
              <c:tx>
                <c:strRef>
                  <c:f>'2%+0.1%'!$D$21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{C7756006-1214-40D4-9E13-C3534E069A46}</c15:txfldGUID>
                      <c15:f>'2%+0.1%'!$D$21</c15:f>
                      <c15:dlblFieldTableCache>
                        <c:ptCount val="1"/>
                        <c:pt idx="0">
                          <c:v>1960</c:v>
                        </c:pt>
                      </c15:dlblFieldTableCache>
                    </c15:dlblFTEntry>
                  </c15:dlblFieldTable>
                  <c15:showDataLabelsRange val="0"/>
                </c:ext>
                <c:ext xmlns:c16="http://schemas.microsoft.com/office/drawing/2014/chart" uri="{C3380CC4-5D6E-409C-BE32-E72D297353CC}">
                  <c16:uniqueId val="{0000000A-4829-CC43-88B0-5E8ECE53FF94}"/>
                </c:ext>
              </c:extLst>
            </c:dLbl>
            <c:dLbl>
              <c:idx val="11"/>
              <c:layout/>
              <c:tx>
                <c:strRef>
                  <c:f>'2%+0.1%'!$D$22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{1EEA4D1A-C276-4C35-ACA7-4F7FA35D0E1F}</c15:txfldGUID>
                      <c15:f>'2%+0.1%'!$D$22</c15:f>
                      <c15:dlblFieldTableCache>
                        <c:ptCount val="1"/>
                        <c:pt idx="0">
                          <c:v> </c:v>
                        </c:pt>
                      </c15:dlblFieldTableCache>
                    </c15:dlblFTEntry>
                  </c15:dlblFieldTable>
                  <c15:showDataLabelsRange val="0"/>
                </c:ext>
                <c:ext xmlns:c16="http://schemas.microsoft.com/office/drawing/2014/chart" uri="{C3380CC4-5D6E-409C-BE32-E72D297353CC}">
                  <c16:uniqueId val="{0000000B-4829-CC43-88B0-5E8ECE53FF94}"/>
                </c:ext>
              </c:extLst>
            </c:dLbl>
            <c:dLbl>
              <c:idx val="12"/>
              <c:layout/>
              <c:tx>
                <c:strRef>
                  <c:f>'2%+0.1%'!$D$23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{FEEA55B9-3C06-43C1-A647-B87A978B2DDC}</c15:txfldGUID>
                      <c15:f>'2%+0.1%'!$D$23</c15:f>
                      <c15:dlblFieldTableCache>
                        <c:ptCount val="1"/>
                        <c:pt idx="0">
                          <c:v> </c:v>
                        </c:pt>
                      </c15:dlblFieldTableCache>
                    </c15:dlblFTEntry>
                  </c15:dlblFieldTable>
                  <c15:showDataLabelsRange val="0"/>
                </c:ext>
                <c:ext xmlns:c16="http://schemas.microsoft.com/office/drawing/2014/chart" uri="{C3380CC4-5D6E-409C-BE32-E72D297353CC}">
                  <c16:uniqueId val="{0000000C-4829-CC43-88B0-5E8ECE53FF94}"/>
                </c:ext>
              </c:extLst>
            </c:dLbl>
            <c:dLbl>
              <c:idx val="13"/>
              <c:layout/>
              <c:tx>
                <c:strRef>
                  <c:f>'2%+0.1%'!$D$24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{09A78BC4-BD85-4FBD-8C4E-06E9EDF1BCBD}</c15:txfldGUID>
                      <c15:f>'2%+0.1%'!$D$24</c15:f>
                      <c15:dlblFieldTableCache>
                        <c:ptCount val="1"/>
                        <c:pt idx="0">
                          <c:v> </c:v>
                        </c:pt>
                      </c15:dlblFieldTableCache>
                    </c15:dlblFTEntry>
                  </c15:dlblFieldTable>
                  <c15:showDataLabelsRange val="0"/>
                </c:ext>
                <c:ext xmlns:c16="http://schemas.microsoft.com/office/drawing/2014/chart" uri="{C3380CC4-5D6E-409C-BE32-E72D297353CC}">
                  <c16:uniqueId val="{0000000D-4829-CC43-88B0-5E8ECE53FF94}"/>
                </c:ext>
              </c:extLst>
            </c:dLbl>
            <c:dLbl>
              <c:idx val="14"/>
              <c:layout/>
              <c:tx>
                <c:strRef>
                  <c:f>'2%+0.1%'!$D$25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{B2594FEC-13B1-4366-A8AF-7773C989D953}</c15:txfldGUID>
                      <c15:f>'2%+0.1%'!$D$25</c15:f>
                      <c15:dlblFieldTableCache>
                        <c:ptCount val="1"/>
                        <c:pt idx="0">
                          <c:v> </c:v>
                        </c:pt>
                      </c15:dlblFieldTableCache>
                    </c15:dlblFTEntry>
                  </c15:dlblFieldTable>
                  <c15:showDataLabelsRange val="0"/>
                </c:ext>
                <c:ext xmlns:c16="http://schemas.microsoft.com/office/drawing/2014/chart" uri="{C3380CC4-5D6E-409C-BE32-E72D297353CC}">
                  <c16:uniqueId val="{0000000E-4829-CC43-88B0-5E8ECE53FF94}"/>
                </c:ext>
              </c:extLst>
            </c:dLbl>
            <c:dLbl>
              <c:idx val="18"/>
              <c:layout/>
              <c:tx>
                <c:strRef>
                  <c:f>'2%+0.1%'!$D$29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{E4009171-E269-485B-B8AB-89DF6A57E81C}</c15:txfldGUID>
                      <c15:f>'2%+0.1%'!$D$29</c15:f>
                      <c15:dlblFieldTableCache>
                        <c:ptCount val="1"/>
                        <c:pt idx="0">
                          <c:v> </c:v>
                        </c:pt>
                      </c15:dlblFieldTableCache>
                    </c15:dlblFTEntry>
                  </c15:dlblFieldTable>
                  <c15:showDataLabelsRange val="0"/>
                </c:ext>
                <c:ext xmlns:c16="http://schemas.microsoft.com/office/drawing/2014/chart" uri="{C3380CC4-5D6E-409C-BE32-E72D297353CC}">
                  <c16:uniqueId val="{00000012-4829-CC43-88B0-5E8ECE53FF94}"/>
                </c:ext>
              </c:extLst>
            </c:dLbl>
            <c:dLbl>
              <c:idx val="20"/>
              <c:layout/>
              <c:tx>
                <c:strRef>
                  <c:f>'2%+0.1%'!$D$31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{B5F75E2C-5071-4DCC-880C-6A5A072906D1}</c15:txfldGUID>
                      <c15:f>'2%+0.1%'!$D$31</c15:f>
                      <c15:dlblFieldTableCache>
                        <c:ptCount val="1"/>
                        <c:pt idx="0">
                          <c:v>1970</c:v>
                        </c:pt>
                      </c15:dlblFieldTableCache>
                    </c15:dlblFTEntry>
                  </c15:dlblFieldTable>
                  <c15:showDataLabelsRange val="0"/>
                </c:ext>
                <c:ext xmlns:c16="http://schemas.microsoft.com/office/drawing/2014/chart" uri="{C3380CC4-5D6E-409C-BE32-E72D297353CC}">
                  <c16:uniqueId val="{00000014-4829-CC43-88B0-5E8ECE53FF94}"/>
                </c:ext>
              </c:extLst>
            </c:dLbl>
            <c:dLbl>
              <c:idx val="23"/>
              <c:layout/>
              <c:tx>
                <c:strRef>
                  <c:f>'2%+0.1%'!$D$34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{BEB3569D-CDE7-447F-8473-5212A2BE423F}</c15:txfldGUID>
                      <c15:f>'2%+0.1%'!$D$34</c15:f>
                      <c15:dlblFieldTableCache>
                        <c:ptCount val="1"/>
                        <c:pt idx="0">
                          <c:v> </c:v>
                        </c:pt>
                      </c15:dlblFieldTableCache>
                    </c15:dlblFTEntry>
                  </c15:dlblFieldTable>
                  <c15:showDataLabelsRange val="0"/>
                </c:ext>
                <c:ext xmlns:c16="http://schemas.microsoft.com/office/drawing/2014/chart" uri="{C3380CC4-5D6E-409C-BE32-E72D297353CC}">
                  <c16:uniqueId val="{00000017-4829-CC43-88B0-5E8ECE53FF94}"/>
                </c:ext>
              </c:extLst>
            </c:dLbl>
            <c:dLbl>
              <c:idx val="27"/>
              <c:layout/>
              <c:tx>
                <c:strRef>
                  <c:f>'2%+0.1%'!$D$38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{BA144305-E941-4FB1-89A6-192D99870740}</c15:txfldGUID>
                      <c15:f>'2%+0.1%'!$D$38</c15:f>
                      <c15:dlblFieldTableCache>
                        <c:ptCount val="1"/>
                        <c:pt idx="0">
                          <c:v> </c:v>
                        </c:pt>
                      </c15:dlblFieldTableCache>
                    </c15:dlblFTEntry>
                  </c15:dlblFieldTable>
                  <c15:showDataLabelsRange val="0"/>
                </c:ext>
                <c:ext xmlns:c16="http://schemas.microsoft.com/office/drawing/2014/chart" uri="{C3380CC4-5D6E-409C-BE32-E72D297353CC}">
                  <c16:uniqueId val="{0000001B-4829-CC43-88B0-5E8ECE53FF94}"/>
                </c:ext>
              </c:extLst>
            </c:dLbl>
            <c:dLbl>
              <c:idx val="29"/>
              <c:layout/>
              <c:tx>
                <c:strRef>
                  <c:f>'2%+0.1%'!$D$40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{4B96D3BD-1198-48E1-AC5F-6EC312863690}</c15:txfldGUID>
                      <c15:f>'2%+0.1%'!$D$40</c15:f>
                      <c15:dlblFieldTableCache>
                        <c:ptCount val="1"/>
                        <c:pt idx="0">
                          <c:v>1980</c:v>
                        </c:pt>
                      </c15:dlblFieldTableCache>
                    </c15:dlblFTEntry>
                  </c15:dlblFieldTable>
                  <c15:showDataLabelsRange val="0"/>
                </c:ext>
                <c:ext xmlns:c16="http://schemas.microsoft.com/office/drawing/2014/chart" uri="{C3380CC4-5D6E-409C-BE32-E72D297353CC}">
                  <c16:uniqueId val="{0000001D-4829-CC43-88B0-5E8ECE53FF94}"/>
                </c:ext>
              </c:extLst>
            </c:dLbl>
            <c:dLbl>
              <c:idx val="30"/>
              <c:layout/>
              <c:tx>
                <c:strRef>
                  <c:f>'2%+0.1%'!$D$41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{2A7AA90F-2A9B-4EEB-A61D-ECC92B91DB7D}</c15:txfldGUID>
                      <c15:f>'2%+0.1%'!$D$41</c15:f>
                      <c15:dlblFieldTableCache>
                        <c:ptCount val="1"/>
                        <c:pt idx="0">
                          <c:v> </c:v>
                        </c:pt>
                      </c15:dlblFieldTableCache>
                    </c15:dlblFTEntry>
                  </c15:dlblFieldTable>
                  <c15:showDataLabelsRange val="0"/>
                </c:ext>
                <c:ext xmlns:c16="http://schemas.microsoft.com/office/drawing/2014/chart" uri="{C3380CC4-5D6E-409C-BE32-E72D297353CC}">
                  <c16:uniqueId val="{0000001E-4829-CC43-88B0-5E8ECE53FF94}"/>
                </c:ext>
              </c:extLst>
            </c:dLbl>
            <c:dLbl>
              <c:idx val="32"/>
              <c:layout/>
              <c:tx>
                <c:strRef>
                  <c:f>'2%+0.1%'!$D$43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{2752A6BA-97E1-416A-BE5C-6C9B626C60BC}</c15:txfldGUID>
                      <c15:f>'2%+0.1%'!$D$43</c15:f>
                      <c15:dlblFieldTableCache>
                        <c:ptCount val="1"/>
                        <c:pt idx="0">
                          <c:v> </c:v>
                        </c:pt>
                      </c15:dlblFieldTableCache>
                    </c15:dlblFTEntry>
                  </c15:dlblFieldTable>
                  <c15:showDataLabelsRange val="0"/>
                </c:ext>
                <c:ext xmlns:c16="http://schemas.microsoft.com/office/drawing/2014/chart" uri="{C3380CC4-5D6E-409C-BE32-E72D297353CC}">
                  <c16:uniqueId val="{00000020-4829-CC43-88B0-5E8ECE53FF94}"/>
                </c:ext>
              </c:extLst>
            </c:dLbl>
            <c:dLbl>
              <c:idx val="34"/>
              <c:layout/>
              <c:tx>
                <c:strRef>
                  <c:f>'2%+0.1%'!$D$45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{04DCE437-6BCD-4314-A077-EAF84B714528}</c15:txfldGUID>
                      <c15:f>'2%+0.1%'!$D$45</c15:f>
                      <c15:dlblFieldTableCache>
                        <c:ptCount val="1"/>
                        <c:pt idx="0">
                          <c:v> </c:v>
                        </c:pt>
                      </c15:dlblFieldTableCache>
                    </c15:dlblFTEntry>
                  </c15:dlblFieldTable>
                  <c15:showDataLabelsRange val="0"/>
                </c:ext>
                <c:ext xmlns:c16="http://schemas.microsoft.com/office/drawing/2014/chart" uri="{C3380CC4-5D6E-409C-BE32-E72D297353CC}">
                  <c16:uniqueId val="{00000022-4829-CC43-88B0-5E8ECE53FF94}"/>
                </c:ext>
              </c:extLst>
            </c:dLbl>
            <c:dLbl>
              <c:idx val="35"/>
              <c:layout/>
              <c:tx>
                <c:strRef>
                  <c:f>'2%+0.1%'!$D$46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{0353DFBD-557B-4B7A-9DB4-7429FE6CE379}</c15:txfldGUID>
                      <c15:f>'2%+0.1%'!$D$46</c15:f>
                      <c15:dlblFieldTableCache>
                        <c:ptCount val="1"/>
                        <c:pt idx="0">
                          <c:v>*1985*</c:v>
                        </c:pt>
                      </c15:dlblFieldTableCache>
                    </c15:dlblFTEntry>
                  </c15:dlblFieldTable>
                  <c15:showDataLabelsRange val="0"/>
                </c:ext>
                <c:ext xmlns:c16="http://schemas.microsoft.com/office/drawing/2014/chart" uri="{C3380CC4-5D6E-409C-BE32-E72D297353CC}">
                  <c16:uniqueId val="{00000023-4829-CC43-88B0-5E8ECE53FF94}"/>
                </c:ext>
              </c:extLst>
            </c:dLbl>
            <c:dLbl>
              <c:idx val="36"/>
              <c:layout/>
              <c:tx>
                <c:strRef>
                  <c:f>'2%+0.1%'!$D$47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{3152DBC8-76D5-46E2-9F73-7CF5DF278CB4}</c15:txfldGUID>
                      <c15:f>'2%+0.1%'!$D$47</c15:f>
                      <c15:dlblFieldTableCache>
                        <c:ptCount val="1"/>
                        <c:pt idx="0">
                          <c:v> </c:v>
                        </c:pt>
                      </c15:dlblFieldTableCache>
                    </c15:dlblFTEntry>
                  </c15:dlblFieldTable>
                  <c15:showDataLabelsRange val="0"/>
                </c:ext>
                <c:ext xmlns:c16="http://schemas.microsoft.com/office/drawing/2014/chart" uri="{C3380CC4-5D6E-409C-BE32-E72D297353CC}">
                  <c16:uniqueId val="{00000024-4829-CC43-88B0-5E8ECE53FF94}"/>
                </c:ext>
              </c:extLst>
            </c:dLbl>
            <c:dLbl>
              <c:idx val="40"/>
              <c:layout/>
              <c:tx>
                <c:strRef>
                  <c:f>'2%+0.1%'!$D$51</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{D6489B17-B074-4EB5-A026-D547FD95D543}</c15:txfldGUID>
                      <c15:f>'2%+0.1%'!$D$51</c15:f>
                      <c15:dlblFieldTableCache>
                        <c:ptCount val="1"/>
                        <c:pt idx="0">
                          <c:v>1990</c:v>
                        </c:pt>
                      </c15:dlblFieldTableCache>
                    </c15:dlblFTEntry>
                  </c15:dlblFieldTable>
                  <c15:showDataLabelsRange val="0"/>
                </c:ext>
                <c:ext xmlns:c16="http://schemas.microsoft.com/office/drawing/2014/chart" uri="{C3380CC4-5D6E-409C-BE32-E72D297353CC}">
                  <c16:uniqueId val="{00000028-4829-CC43-88B0-5E8ECE53FF94}"/>
                </c:ext>
              </c:extLst>
            </c:dLbl>
            <c:dLbl>
              <c:idx val="41"/>
              <c:layout/>
              <c:tx>
                <c:strRef>
                  <c:f>'2%+0.1%'!$D$52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{509EB019-404B-455A-92BE-D427D5CB9CE5}</c15:txfldGUID>
                      <c15:f>'2%+0.1%'!$D$52</c15:f>
                      <c15:dlblFieldTableCache>
                        <c:ptCount val="1"/>
                        <c:pt idx="0">
                          <c:v> </c:v>
                        </c:pt>
                      </c15:dlblFieldTableCache>
                    </c15:dlblFTEntry>
                  </c15:dlblFieldTable>
                  <c15:showDataLabelsRange val="0"/>
                </c:ext>
                <c:ext xmlns:c16="http://schemas.microsoft.com/office/drawing/2014/chart" uri="{C3380CC4-5D6E-409C-BE32-E72D297353CC}">
                  <c16:uniqueId val="{00000029-4829-CC43-88B0-5E8ECE53FF94}"/>
                </c:ext>
              </c:extLst>
            </c:dLbl>
            <c:dLbl>
              <c:idx val="42"/>
              <c:layout/>
              <c:tx>
                <c:strRef>
                  <c:f>'2%+0.1%'!$D$53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{35F6CE36-EA25-460C-9FC4-7ADFCCF1D8E6}</c15:txfldGUID>
                      <c15:f>'2%+0.1%'!$D$53</c15:f>
                      <c15:dlblFieldTableCache>
                        <c:ptCount val="1"/>
                        <c:pt idx="0">
                          <c:v> </c:v>
                        </c:pt>
                      </c15:dlblFieldTableCache>
                    </c15:dlblFTEntry>
                  </c15:dlblFieldTable>
                  <c15:showDataLabelsRange val="0"/>
                </c:ext>
                <c:ext xmlns:c16="http://schemas.microsoft.com/office/drawing/2014/chart" uri="{C3380CC4-5D6E-409C-BE32-E72D297353CC}">
                  <c16:uniqueId val="{0000002A-4829-CC43-88B0-5E8ECE53FF94}"/>
                </c:ext>
              </c:extLst>
            </c:dLbl>
            <c:dLbl>
              <c:idx val="43"/>
              <c:layout/>
              <c:tx>
                <c:strRef>
                  <c:f>'2%+0.1%'!$D$54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{9F7B660C-1F70-4A6A-9D80-674A21B24A3C}</c15:txfldGUID>
                      <c15:f>'2%+0.1%'!$D$54</c15:f>
                      <c15:dlblFieldTableCache>
                        <c:ptCount val="1"/>
                        <c:pt idx="0">
                          <c:v> </c:v>
                        </c:pt>
                      </c15:dlblFieldTableCache>
                    </c15:dlblFTEntry>
                  </c15:dlblFieldTable>
                  <c15:showDataLabelsRange val="0"/>
                </c:ext>
                <c:ext xmlns:c16="http://schemas.microsoft.com/office/drawing/2014/chart" uri="{C3380CC4-5D6E-409C-BE32-E72D297353CC}">
                  <c16:uniqueId val="{0000002B-4829-CC43-88B0-5E8ECE53FF94}"/>
                </c:ext>
              </c:extLst>
            </c:dLbl>
            <c:dLbl>
              <c:idx val="44"/>
              <c:layout/>
              <c:tx>
                <c:strRef>
                  <c:f>'2%+0.1%'!$D$55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{1F4DAA75-AF36-4FC0-9C35-1FD2BC0587F1}</c15:txfldGUID>
                      <c15:f>'2%+0.1%'!$D$55</c15:f>
                      <c15:dlblFieldTableCache>
                        <c:ptCount val="1"/>
                        <c:pt idx="0">
                          <c:v> </c:v>
                        </c:pt>
                      </c15:dlblFieldTableCache>
                    </c15:dlblFTEntry>
                  </c15:dlblFieldTable>
                  <c15:showDataLabelsRange val="0"/>
                </c:ext>
                <c:ext xmlns:c16="http://schemas.microsoft.com/office/drawing/2014/chart" uri="{C3380CC4-5D6E-409C-BE32-E72D297353CC}">
                  <c16:uniqueId val="{0000002C-4829-CC43-88B0-5E8ECE53FF94}"/>
                </c:ext>
              </c:extLst>
            </c:dLbl>
            <c:dLbl>
              <c:idx val="45"/>
              <c:layout/>
              <c:tx>
                <c:strRef>
                  <c:f>'2%+0.1%'!$D$56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{37C7A7ED-CE60-49D4-86BE-FC658CD9CFD9}</c15:txfldGUID>
                      <c15:f>'2%+0.1%'!$D$56</c15:f>
                      <c15:dlblFieldTableCache>
                        <c:ptCount val="1"/>
                        <c:pt idx="0">
                          <c:v> </c:v>
                        </c:pt>
                      </c15:dlblFieldTableCache>
                    </c15:dlblFTEntry>
                  </c15:dlblFieldTable>
                  <c15:showDataLabelsRange val="0"/>
                </c:ext>
                <c:ext xmlns:c16="http://schemas.microsoft.com/office/drawing/2014/chart" uri="{C3380CC4-5D6E-409C-BE32-E72D297353CC}">
                  <c16:uniqueId val="{0000002D-4829-CC43-88B0-5E8ECE53FF94}"/>
                </c:ext>
              </c:extLst>
            </c:dLbl>
            <c:dLbl>
              <c:idx val="47"/>
              <c:layout/>
              <c:tx>
                <c:strRef>
                  <c:f>'2%+0.1%'!$D$58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{A1D1B731-9FD7-472D-9A97-F0A13703BE99}</c15:txfldGUID>
                      <c15:f>'2%+0.1%'!$D$58</c15:f>
                      <c15:dlblFieldTableCache>
                        <c:ptCount val="1"/>
                        <c:pt idx="0">
                          <c:v> </c:v>
                        </c:pt>
                      </c15:dlblFieldTableCache>
                    </c15:dlblFTEntry>
                  </c15:dlblFieldTable>
                  <c15:showDataLabelsRange val="0"/>
                </c:ext>
                <c:ext xmlns:c16="http://schemas.microsoft.com/office/drawing/2014/chart" uri="{C3380CC4-5D6E-409C-BE32-E72D297353CC}">
                  <c16:uniqueId val="{0000002F-4829-CC43-88B0-5E8ECE53FF94}"/>
                </c:ext>
              </c:extLst>
            </c:dLbl>
            <c:dLbl>
              <c:idx val="50"/>
              <c:layout/>
              <c:tx>
                <c:strRef>
                  <c:f>'2%+0.1%'!$D$61</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{C8307A84-B266-4D2E-83AB-F4B57459C147}</c15:txfldGUID>
                      <c15:f>'2%+0.1%'!$D$61</c15:f>
                      <c15:dlblFieldTableCache>
                        <c:ptCount val="1"/>
                        <c:pt idx="0">
                          <c:v>2000</c:v>
                        </c:pt>
                      </c15:dlblFieldTableCache>
                    </c15:dlblFTEntry>
                  </c15:dlblFieldTable>
                  <c15:showDataLabelsRange val="0"/>
                </c:ext>
                <c:ext xmlns:c16="http://schemas.microsoft.com/office/drawing/2014/chart" uri="{C3380CC4-5D6E-409C-BE32-E72D297353CC}">
                  <c16:uniqueId val="{00000032-4829-CC43-88B0-5E8ECE53FF94}"/>
                </c:ext>
              </c:extLst>
            </c:dLbl>
            <c:dLbl>
              <c:idx val="56"/>
              <c:layout/>
              <c:tx>
                <c:strRef>
                  <c:f>'2%+0.1%'!$D$67</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{06BEECCE-BC8C-4512-A0C1-DC0D6DF11915}</c15:txfldGUID>
                      <c15:f>'2%+0.1%'!$D$67</c15:f>
                      <c15:dlblFieldTableCache>
                        <c:ptCount val="1"/>
                        <c:pt idx="0">
                          <c:v>*2006*</c:v>
                        </c:pt>
                      </c15:dlblFieldTableCache>
                    </c15:dlblFTEntry>
                  </c15:dlblFieldTable>
                  <c15:showDataLabelsRange val="0"/>
                </c:ext>
                <c:ext xmlns:c16="http://schemas.microsoft.com/office/drawing/2014/chart" uri="{C3380CC4-5D6E-409C-BE32-E72D297353CC}">
                  <c16:uniqueId val="{00000038-4829-CC43-88B0-5E8ECE53FF94}"/>
                </c:ext>
              </c:extLst>
            </c:dLbl>
            <c:dLbl>
              <c:idx val="59"/>
              <c:layout/>
              <c:tx>
                <c:strRef>
                  <c:f>'2%+0.1%'!$D$70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{70E349A1-AC6D-4C40-A66D-443121BF979D}</c15:txfldGUID>
                      <c15:f>'2%+0.1%'!$D$70</c15:f>
                      <c15:dlblFieldTableCache>
                        <c:ptCount val="1"/>
                        <c:pt idx="0">
                          <c:v> </c:v>
                        </c:pt>
                      </c15:dlblFieldTableCache>
                    </c15:dlblFTEntry>
                  </c15:dlblFieldTable>
                  <c15:showDataLabelsRange val="0"/>
                </c:ext>
                <c:ext xmlns:c16="http://schemas.microsoft.com/office/drawing/2014/chart" uri="{C3380CC4-5D6E-409C-BE32-E72D297353CC}">
                  <c16:uniqueId val="{0000003B-4829-CC43-88B0-5E8ECE53FF94}"/>
                </c:ext>
              </c:extLst>
            </c:dLbl>
            <c:dLbl>
              <c:idx val="60"/>
              <c:layout/>
              <c:tx>
                <c:strRef>
                  <c:f>'2%+0.1%'!$D$71</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{6AC64763-3751-4D43-B474-650D575A7DBC}</c15:txfldGUID>
                      <c15:f>'2%+0.1%'!$D$71</c15:f>
                      <c15:dlblFieldTableCache>
                        <c:ptCount val="1"/>
                        <c:pt idx="0">
                          <c:v>2010</c:v>
                        </c:pt>
                      </c15:dlblFieldTableCache>
                    </c15:dlblFTEntry>
                  </c15:dlblFieldTable>
                  <c15:showDataLabelsRange val="0"/>
                </c:ext>
                <c:ext xmlns:c16="http://schemas.microsoft.com/office/drawing/2014/chart" uri="{C3380CC4-5D6E-409C-BE32-E72D297353CC}">
                  <c16:uniqueId val="{0000003C-4829-CC43-88B0-5E8ECE53FF94}"/>
                </c:ext>
              </c:extLst>
            </c:dLbl>
            <c:dLbl>
              <c:idx val="65"/>
              <c:layout/>
              <c:tx>
                <c:strRef>
                  <c:f>'2%+0.1%'!$D$76</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{56EAA716-1B33-4C06-B20D-2A95A1F4F78D}</c15:txfldGUID>
                      <c15:f>'2%+0.1%'!$D$76</c15:f>
                      <c15:dlblFieldTableCache>
                        <c:ptCount val="1"/>
                        <c:pt idx="0">
                          <c:v>2015</c:v>
                        </c:pt>
                      </c15:dlblFieldTableCache>
                    </c15:dlblFTEntry>
                  </c15:dlblFieldTable>
                  <c15:showDataLabelsRange val="0"/>
                </c:ext>
                <c:ext xmlns:c16="http://schemas.microsoft.com/office/drawing/2014/chart" uri="{C3380CC4-5D6E-409C-BE32-E72D297353CC}">
                  <c16:uniqueId val="{00000041-4829-CC43-88B0-5E8ECE53FF94}"/>
                </c:ext>
              </c:extLst>
            </c:dLbl>
            <c:dLbl>
              <c:idx val="70"/>
              <c:layout/>
              <c:tx>
                <c:strRef>
                  <c:f>'2%+0.1%'!$D$81</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{1704145F-5651-4167-B00E-60E3754D0625}</c15:txfldGUID>
                      <c15:f>'2%+0.1%'!$D$81</c15:f>
                      <c15:dlblFieldTableCache>
                        <c:ptCount val="1"/>
                        <c:pt idx="0">
                          <c:v>2020</c:v>
                        </c:pt>
                      </c15:dlblFieldTableCache>
                    </c15:dlblFTEntry>
                  </c15:dlblFieldTable>
                  <c15:showDataLabelsRange val="0"/>
                </c:ext>
                <c:ext xmlns:c16="http://schemas.microsoft.com/office/drawing/2014/chart" uri="{C3380CC4-5D6E-409C-BE32-E72D297353CC}">
                  <c16:uniqueId val="{00000004-EB97-444B-BA02-C9CEDFC164E1}"/>
                </c:ext>
              </c:extLst>
            </c:dLbl>
            <c:dLbl>
              <c:idx val="80"/>
              <c:layout/>
              <c:tx>
                <c:strRef>
                  <c:f>'2%+0.1%'!$D$91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{6DD56609-60F7-40A5-8B87-1D44F06B3238}</c15:txfldGUID>
                      <c15:f>'2%+0.1%'!$D$91</c15:f>
                      <c15:dlblFieldTableCache>
                        <c:ptCount val="1"/>
                        <c:pt idx="0">
                          <c:v>2030</c:v>
                        </c:pt>
                      </c15:dlblFieldTableCache>
                    </c15:dlblFTEntry>
                  </c15:dlblFieldTable>
                  <c15:showDataLabelsRange val="0"/>
                </c:ext>
                <c:ext xmlns:c16="http://schemas.microsoft.com/office/drawing/2014/chart" uri="{C3380CC4-5D6E-409C-BE32-E72D297353CC}">
                  <c16:uniqueId val="{00000009-BF2E-4113-9305-20BED381F36D}"/>
                </c:ext>
              </c:extLst>
            </c:dLbl>
            <c:dLbl>
              <c:idx val="90"/>
              <c:layout/>
              <c:tx>
                <c:strRef>
                  <c:f>'2%+0.1%'!$D$101</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{DC6EB646-FEAA-4C29-9AE7-1635F37CA83B}</c15:txfldGUID>
                      <c15:f>'2%+0.1%'!$D$101</c15:f>
                      <c15:dlblFieldTableCache>
                        <c:ptCount val="1"/>
                        <c:pt idx="0">
                          <c:v>2040</c:v>
                        </c:pt>
                      </c15:dlblFieldTableCache>
                    </c15:dlblFTEntry>
                  </c15:dlblFieldTable>
                  <c15:showDataLabelsRange val="0"/>
                </c:ext>
                <c:ext xmlns:c16="http://schemas.microsoft.com/office/drawing/2014/chart" uri="{C3380CC4-5D6E-409C-BE32-E72D297353CC}">
                  <c16:uniqueId val="{00000013-BF2E-4113-9305-20BED381F36D}"/>
                </c:ext>
              </c:extLst>
            </c:dLbl>
            <c:dLbl>
              <c:idx val="100"/>
              <c:layout/>
              <c:tx>
                <c:strRef>
                  <c:f>'2%+0.1%'!$D$111</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{E18D2DD8-568C-4472-9E2F-41EAB0ADA1D8}</c15:txfldGUID>
                      <c15:f>'2%+0.1%'!$D$111</c15:f>
                      <c15:dlblFieldTableCache>
                        <c:ptCount val="1"/>
                        <c:pt idx="0">
                          <c:v>2050</c:v>
                        </c:pt>
                      </c15:dlblFieldTableCache>
                    </c15:dlblFTEntry>
                  </c15:dlblFieldTable>
                  <c15:showDataLabelsRange val="0"/>
                </c:ext>
                <c:ext xmlns:c16="http://schemas.microsoft.com/office/drawing/2014/chart" uri="{C3380CC4-5D6E-409C-BE32-E72D297353CC}">
                  <c16:uniqueId val="{0000001D-BF2E-4113-9305-20BED381F36D}"/>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'2%+0.1%'!$B$11:$B$221</c:f>
              <c:numCache>
                <c:formatCode>0.0_ </c:formatCode>
                <c:ptCount val="211"/>
                <c:pt idx="0">
                  <c:v>2</c:v>
                </c:pt>
                <c:pt idx="1">
                  <c:v>1.9689999999999941</c:v>
                </c:pt>
                <c:pt idx="2">
                  <c:v>1.904441999999996</c:v>
                </c:pt>
                <c:pt idx="3">
                  <c:v>1.8348175139999938</c:v>
                </c:pt>
                <c:pt idx="4">
                  <c:v>1.7602365942239899</c:v>
                </c:pt>
                <c:pt idx="5">
                  <c:v>1.6808312591373493</c:v>
                </c:pt>
                <c:pt idx="6">
                  <c:v>1.5967552617372718</c:v>
                </c:pt>
                <c:pt idx="7">
                  <c:v>1.5081837229514079</c:v>
                </c:pt>
                <c:pt idx="8">
                  <c:v>1.4153126300805496</c:v>
                </c:pt>
                <c:pt idx="9">
                  <c:v>1.3183582012995174</c:v>
                </c:pt>
                <c:pt idx="10">
                  <c:v>1.2175561183203385</c:v>
                </c:pt>
                <c:pt idx="11">
                  <c:v>1.1131606304131338</c:v>
                </c:pt>
                <c:pt idx="12">
                  <c:v>1.0054435340616621</c:v>
                </c:pt>
                <c:pt idx="13">
                  <c:v>0.89469303359137342</c:v>
                </c:pt>
                <c:pt idx="14">
                  <c:v>0.78121248913731733</c:v>
                </c:pt>
                <c:pt idx="15">
                  <c:v>0.66531905930615665</c:v>
                </c:pt>
                <c:pt idx="16">
                  <c:v>0.54734224682059818</c:v>
                </c:pt>
                <c:pt idx="17">
                  <c:v>0.42762235630593892</c:v>
                </c:pt>
                <c:pt idx="18">
                  <c:v>0.30650887417715467</c:v>
                </c:pt>
                <c:pt idx="19">
                  <c:v>0.18435878130256356</c:v>
                </c:pt>
                <c:pt idx="20">
                  <c:v>6.1534809748550856E-2</c:v>
                </c:pt>
                <c:pt idx="21">
                  <c:v>-6.1596344558310534E-2</c:v>
                </c:pt>
                <c:pt idx="22">
                  <c:v>-0.18466584098580796</c:v>
                </c:pt>
                <c:pt idx="23">
                  <c:v>-0.30730453257946522</c:v>
                </c:pt>
                <c:pt idx="24">
                  <c:v>-0.42914481087664313</c:v>
                </c:pt>
                <c:pt idx="25">
                  <c:v>-0.54982244425690396</c:v>
                </c:pt>
                <c:pt idx="26">
                  <c:v>-0.66897839695370465</c:v>
                </c:pt>
                <c:pt idx="27">
                  <c:v>-0.78626061598791352</c:v>
                </c:pt>
                <c:pt idx="28">
                  <c:v>-0.90132577353383425</c:v>
                </c:pt>
                <c:pt idx="29">
                  <c:v>-1.0138409525910177</c:v>
                </c:pt>
                <c:pt idx="30">
                  <c:v>-1.1234852643069573</c:v>
                </c:pt>
                <c:pt idx="31">
                  <c:v>-1.2299513858714946</c:v>
                </c:pt>
                <c:pt idx="32">
                  <c:v>-1.3329470085777047</c:v>
                </c:pt>
                <c:pt idx="33">
                  <c:v>-1.4321961864094916</c:v>
                </c:pt>
                <c:pt idx="34">
                  <c:v>-1.5274405763646826</c:v>
                </c:pt>
                <c:pt idx="35">
                  <c:v>-1.6184405626453611</c:v>
                </c:pt>
                <c:pt idx="36">
                  <c:v>-1.704976257835142</c:v>
                </c:pt>
                <c:pt idx="37">
                  <c:v>-1.786848375225361</c:v>
                </c:pt>
                <c:pt idx="38">
                  <c:v>-1.8638789675381204</c:v>
                </c:pt>
                <c:pt idx="39">
                  <c:v>-1.9359120284126377</c:v>
                </c:pt>
                <c:pt idx="40">
                  <c:v>-2.0028139541607501</c:v>
                </c:pt>
                <c:pt idx="41">
                  <c:v>-2.0644738644460503</c:v>
                </c:pt>
                <c:pt idx="42">
                  <c:v>-2.1208037816877763</c:v>
                </c:pt>
                <c:pt idx="43">
                  <c:v>-2.1717386701233039</c:v>
                </c:pt>
                <c:pt idx="44">
                  <c:v>-2.2172363365709913</c:v>
                </c:pt>
                <c:pt idx="45">
                  <c:v>-2.2572771960076849</c:v>
                </c:pt>
                <c:pt idx="46">
                  <c:v>-2.2918639061018879</c:v>
                </c:pt>
                <c:pt idx="47">
                  <c:v>-2.3210208758149733</c:v>
                </c:pt>
                <c:pt idx="48">
                  <c:v>-2.3447936540905374</c:v>
                </c:pt>
                <c:pt idx="49">
                  <c:v>-2.3632482054875368</c:v>
                </c:pt>
                <c:pt idx="50">
                  <c:v>-2.3764700803696641</c:v>
                </c:pt>
                <c:pt idx="51">
                  <c:v>-2.384563487935651</c:v>
                </c:pt>
                <c:pt idx="52">
                  <c:v>-2.3876502809574873</c:v>
                </c:pt>
                <c:pt idx="53">
                  <c:v>-2.385868861582594</c:v>
                </c:pt>
                <c:pt idx="54">
                  <c:v>-2.3793730179487014</c:v>
                </c:pt>
                <c:pt idx="55">
                  <c:v>-2.3683307016552888</c:v>
                </c:pt>
                <c:pt idx="56">
                  <c:v>-2.3529227563324397</c:v>
                </c:pt>
                <c:pt idx="57">
                  <c:v>-2.3333416076470321</c:v>
                </c:pt>
                <c:pt idx="58">
                  <c:v>-2.309789925089877</c:v>
                </c:pt>
                <c:pt idx="59">
                  <c:v>-2.2824792657976012</c:v>
                </c:pt>
                <c:pt idx="60">
                  <c:v>-2.2516287104838355</c:v>
                </c:pt>
                <c:pt idx="61">
                  <c:v>-2.2174635012900481</c:v>
                </c:pt>
                <c:pt idx="62">
                  <c:v>-2.1802136910224093</c:v>
                </c:pt>
                <c:pt idx="63">
                  <c:v>-2.1401128128235278</c:v>
                </c:pt>
                <c:pt idx="64">
                  <c:v>-2.0973965788432558</c:v>
                </c:pt>
                <c:pt idx="65">
                  <c:v>-2.0523016159283465</c:v>
                </c:pt>
                <c:pt idx="66">
                  <c:v>-2.0050642457539603</c:v>
                </c:pt>
                <c:pt idx="67">
                  <c:v>-1.9559193161788748</c:v>
                </c:pt>
                <c:pt idx="68">
                  <c:v>-1.905099089928747</c:v>
                </c:pt>
                <c:pt idx="69">
                  <c:v>-1.8528321960060801</c:v>
                </c:pt>
                <c:pt idx="70">
                  <c:v>-1.7993426484998771</c:v>
                </c:pt>
                <c:pt idx="71">
                  <c:v>-1.744848936730369</c:v>
                </c:pt>
                <c:pt idx="72">
                  <c:v>-1.689563189922481</c:v>
                </c:pt>
                <c:pt idx="73">
                  <c:v>-1.6336904188635746</c:v>
                </c:pt>
                <c:pt idx="74">
                  <c:v>-1.5774278362735696</c:v>
                </c:pt>
                <c:pt idx="75">
                  <c:v>-1.5209642569056641</c:v>
                </c:pt>
                <c:pt idx="76">
                  <c:v>-1.4644795777098487</c:v>
                </c:pt>
                <c:pt idx="77">
                  <c:v>-1.4081443377349796</c:v>
                </c:pt>
                <c:pt idx="78">
                  <c:v>-1.352119356823442</c:v>
                </c:pt>
                <c:pt idx="79">
                  <c:v>-1.2965554515700326</c:v>
                </c:pt>
                <c:pt idx="80">
                  <c:v>-1.2415932264774501</c:v>
                </c:pt>
                <c:pt idx="81">
                  <c:v>-1.187362937747853</c:v>
                </c:pt>
                <c:pt idx="82">
                  <c:v>-1.1339844267059664</c:v>
                </c:pt>
                <c:pt idx="83">
                  <c:v>-1.0815671194560617</c:v>
                </c:pt>
                <c:pt idx="84">
                  <c:v>-1.0302100890338588</c:v>
                </c:pt>
                <c:pt idx="85">
                  <c:v>-0.98000217602581774</c:v>
                </c:pt>
                <c:pt idx="86">
                  <c:v>-0.93102216339218646</c:v>
                </c:pt>
                <c:pt idx="87">
                  <c:v>-0.88333900104600183</c:v>
                </c:pt>
                <c:pt idx="88">
                  <c:v>-0.83701207560689461</c:v>
                </c:pt>
                <c:pt idx="89">
                  <c:v>-0.79209152066432686</c:v>
                </c:pt>
                <c:pt idx="90">
                  <c:v>-0.74861856284775374</c:v>
                </c:pt>
                <c:pt idx="91">
                  <c:v>-0.70662589900865669</c:v>
                </c:pt>
                <c:pt idx="92">
                  <c:v>-0.66613809986863348</c:v>
                </c:pt>
                <c:pt idx="93">
                  <c:v>-0.62717203557562184</c:v>
                </c:pt>
                <c:pt idx="94">
                  <c:v>-0.5897373187336088</c:v>
                </c:pt>
                <c:pt idx="95">
                  <c:v>-0.55383676062624909</c:v>
                </c:pt>
                <c:pt idx="96">
                  <c:v>-0.5194668365380859</c:v>
                </c:pt>
                <c:pt idx="97">
                  <c:v>-0.48661815628484728</c:v>
                </c:pt>
                <c:pt idx="98">
                  <c:v>-0.45527593629280849</c:v>
                </c:pt>
                <c:pt idx="99">
                  <c:v>-0.42542046981279391</c:v>
                </c:pt>
                <c:pt idx="100">
                  <c:v>-0.39702759211338012</c:v>
                </c:pt>
                <c:pt idx="101">
                  <c:v>-0.37006913776672867</c:v>
                </c:pt>
                <c:pt idx="102">
                  <c:v>-0.34451338741584103</c:v>
                </c:pt>
                <c:pt idx="103">
                  <c:v>-0.32032550169063145</c:v>
                </c:pt>
                <c:pt idx="104">
                  <c:v>-0.29746794021906897</c:v>
                </c:pt>
                <c:pt idx="105">
                  <c:v>-0.27590086395592173</c:v>
                </c:pt>
                <c:pt idx="106">
                  <c:v>-0.25558251932278164</c:v>
                </c:pt>
                <c:pt idx="107">
                  <c:v>-0.23646960291673524</c:v>
                </c:pt>
                <c:pt idx="108">
                  <c:v>-0.21851760579922019</c:v>
                </c:pt>
                <c:pt idx="109">
                  <c:v>-0.2016811366194794</c:v>
                </c:pt>
                <c:pt idx="110">
                  <c:v>-0.18591422305705019</c:v>
                </c:pt>
                <c:pt idx="111">
                  <c:v>-0.1711705912836502</c:v>
                </c:pt>
                <c:pt idx="112">
                  <c:v>-0.15740392334563935</c:v>
                </c:pt>
                <c:pt idx="113">
                  <c:v>-0.14456809255317227</c:v>
                </c:pt>
                <c:pt idx="114">
                  <c:v>-0.13261737713069188</c:v>
                </c:pt>
                <c:pt idx="115">
                  <c:v>-0.12150665253526227</c:v>
                </c:pt>
                <c:pt idx="116">
                  <c:v>-0.11119156298428845</c:v>
                </c:pt>
                <c:pt idx="117">
                  <c:v>-0.10162867285253718</c:v>
                </c:pt>
                <c:pt idx="118">
                  <c:v>-9.2775598700329476E-2</c:v>
                </c:pt>
                <c:pt idx="119">
                  <c:v>-8.4591122780753036E-2</c:v>
                </c:pt>
                <c:pt idx="120">
                  <c:v>-7.7035288944313551E-2</c:v>
                </c:pt>
                <c:pt idx="121">
                  <c:v>-7.0069481915293386E-2</c:v>
                </c:pt>
                <c:pt idx="122">
                  <c:v>-6.3656490956007783E-2</c:v>
                </c:pt>
                <c:pt idx="123">
                  <c:v>-5.7760558964005865E-2</c:v>
                </c:pt>
                <c:pt idx="124">
                  <c:v>-5.2347418063992956E-2</c:v>
                </c:pt>
                <c:pt idx="125">
                  <c:v>-4.7384312761828556E-2</c:v>
                </c:pt>
                <c:pt idx="126">
                  <c:v>-4.2840011723390442E-2</c:v>
                </c:pt>
                <c:pt idx="127">
                  <c:v>-3.8684809227414546E-2</c:v>
                </c:pt>
                <c:pt idx="128">
                  <c:v>-3.489051731964582E-2</c:v>
                </c:pt>
                <c:pt idx="129">
                  <c:v>-3.1430449666784516E-2</c:v>
                </c:pt>
                <c:pt idx="130">
                  <c:v>-2.8279398073775455E-2</c:v>
                </c:pt>
                <c:pt idx="131">
                  <c:v>-2.5413602587927187E-2</c:v>
                </c:pt>
                <c:pt idx="132">
                  <c:v>-2.2810716069082998E-2</c:v>
                </c:pt>
                <c:pt idx="133">
                  <c:v>-2.0449764057469871E-2</c:v>
                </c:pt>
                <c:pt idx="134">
                  <c:v>-1.8311100720746112E-2</c:v>
                </c:pt>
                <c:pt idx="135">
                  <c:v>-1.6376361609915402E-2</c:v>
                </c:pt>
                <c:pt idx="136">
                  <c:v>-1.462841390087808E-2</c:v>
                </c:pt>
                <c:pt idx="137">
                  <c:v>-1.3051304745088949E-2</c:v>
                </c:pt>
                <c:pt idx="138">
                  <c:v>-1.1630208299661493E-2</c:v>
                </c:pt>
                <c:pt idx="139">
                  <c:v>-1.0351371954813615E-2</c:v>
                </c:pt>
                <c:pt idx="140">
                  <c:v>-9.2020622252388384E-3</c:v>
                </c:pt>
                <c:pt idx="141">
                  <c:v>-8.1705107221974604E-3</c:v>
                </c:pt>
                <c:pt idx="142">
                  <c:v>-7.2458605751825958E-3</c:v>
                </c:pt>
                <c:pt idx="143">
                  <c:v>-6.418113626197177E-3</c:v>
                </c:pt>
                <c:pt idx="144">
                  <c:v>-5.6780786761975628E-3</c:v>
                </c:pt>
                <c:pt idx="145">
                  <c:v>-5.0173210222845439E-3</c:v>
                </c:pt>
                <c:pt idx="146">
                  <c:v>-4.4281134858731325E-3</c:v>
                </c:pt>
                <c:pt idx="147">
                  <c:v>-3.9033890964265284E-3</c:v>
                </c:pt>
                <c:pt idx="148">
                  <c:v>-3.4366955624358046E-3</c:v>
                </c:pt>
                <c:pt idx="149">
                  <c:v>-3.0221516311691229E-3</c:v>
                </c:pt>
                <c:pt idx="150">
                  <c:v>-2.6544054112761558E-3</c:v>
                </c:pt>
                <c:pt idx="151">
                  <c:v>-2.3285947075616428E-3</c:v>
                </c:pt>
                <c:pt idx="152">
                  <c:v>-2.0403093950601874E-3</c:v>
                </c:pt>
                <c:pt idx="153">
                  <c:v>-1.7855558398572951E-3</c:v>
                </c:pt>
                <c:pt idx="154">
                  <c:v>-1.5607233567979757E-3</c:v>
                </c:pt>
                <c:pt idx="155">
                  <c:v>-1.3625526791802411E-3</c:v>
                </c:pt>
                <c:pt idx="156">
                  <c:v>-1.1881064026135709E-3</c:v>
                </c:pt>
                <c:pt idx="157">
                  <c:v>-1.0347413542919079E-3</c:v>
                </c:pt>
                <c:pt idx="158">
                  <c:v>-9.0008282984310739E-4</c:v>
                </c:pt>
                <c:pt idx="159">
                  <c:v>-7.8200063252608417E-4</c:v>
                </c:pt>
                <c:pt idx="160">
                  <c:v>-6.7858684370733112E-4</c:v>
                </c:pt>
                <c:pt idx="161">
                  <c:v>-5.8813524911608024E-4</c:v>
                </c:pt>
                <c:pt idx="162">
                  <c:v>-5.0912234221144352E-4</c:v>
                </c:pt>
                <c:pt idx="163">
                  <c:v>-4.4018982395927528E-4</c:v>
                </c:pt>
                <c:pt idx="164">
                  <c:v>-3.8012851728075423E-4</c:v>
                </c:pt>
                <c:pt idx="165">
                  <c:v>-3.278636142746901E-4</c:v>
                </c:pt>
                <c:pt idx="166">
                  <c:v>-2.8244117491428133E-4</c:v>
                </c:pt>
                <c:pt idx="167">
                  <c:v>-2.4301579716696576E-4</c:v>
                </c:pt>
                <c:pt idx="168">
                  <c:v>-2.0883938028140136E-4</c:v>
                </c:pt>
                <c:pt idx="169">
                  <c:v>-1.7925090523472777E-4</c:v>
                </c:pt>
                <c:pt idx="170">
                  <c:v>-1.5366715895033132E-4</c:v>
                </c:pt>
                <c:pt idx="171">
                  <c:v>-1.3157433180352375E-4</c:v>
                </c:pt>
                <c:pt idx="172">
                  <c:v>-1.1252042105973142E-4</c:v>
                </c:pt>
                <c:pt idx="173">
                  <c:v>-9.6108376174384254E-5</c:v>
                </c:pt>
                <c:pt idx="174">
                  <c:v>-8.1989925270265277E-5</c:v>
                </c:pt>
                <c:pt idx="175">
                  <c:v>-6.9860025548046465E-5</c:v>
                </c:pt>
                <c:pt idx="176">
                  <c:v>-5.9451883836938665E-5</c:v>
                </c:pt>
                <c:pt idx="177">
                  <c:v>-5.0532496918671057E-5</c:v>
                </c:pt>
                <c:pt idx="178">
                  <c:v>-4.2898664628812362E-5</c:v>
                </c:pt>
                <c:pt idx="179">
                  <c:v>-3.6373432029289092E-5</c:v>
                </c:pt>
                <c:pt idx="180">
                  <c:v>-3.0802920134056846E-5</c:v>
                </c:pt>
                <c:pt idx="181">
                  <c:v>-2.605350773967397E-5</c:v>
                </c:pt>
                <c:pt idx="182">
                  <c:v>-2.2009329851242219E-5</c:v>
                </c:pt>
                <c:pt idx="183">
                  <c:v>-1.8570060992421901E-5</c:v>
                </c:pt>
                <c:pt idx="184">
                  <c:v>-1.5648954339580794E-5</c:v>
                </c:pt>
                <c:pt idx="185">
                  <c:v>-1.3171110120779638E-5</c:v>
                </c:pt>
                <c:pt idx="186">
                  <c:v>-1.1071949068661459E-5</c:v>
                </c:pt>
                <c:pt idx="187">
                  <c:v>-9.2958689127455119E-6</c:v>
                </c:pt>
                <c:pt idx="188">
                  <c:v>-7.7950639430939456E-6</c:v>
                </c:pt>
                <c:pt idx="189">
                  <c:v>-6.528489577124264E-6</c:v>
                </c:pt>
                <c:pt idx="190">
                  <c:v>-5.4609556188773309E-6</c:v>
                </c:pt>
                <c:pt idx="191">
                  <c:v>-4.5623335205763144E-6</c:v>
                </c:pt>
                <c:pt idx="192">
                  <c:v>-3.8068644457471301E-6</c:v>
                </c:pt>
                <c:pt idx="193">
                  <c:v>-3.1725562979221284E-6</c:v>
                </c:pt>
                <c:pt idx="194">
                  <c:v>-2.6406591257524692E-6</c:v>
                </c:pt>
                <c:pt idx="195">
                  <c:v>-2.1952094511435452E-6</c:v>
                </c:pt>
                <c:pt idx="196">
                  <c:v>-1.822635098815227E-6</c:v>
                </c:pt>
                <c:pt idx="197">
                  <c:v>-1.5114130404711857E-6</c:v>
                </c:pt>
                <c:pt idx="198">
                  <c:v>-1.2517736114379738E-6</c:v>
                </c:pt>
                <c:pt idx="199">
                  <c:v>-1.0354452189391992E-6</c:v>
                </c:pt>
                <c:pt idx="200">
                  <c:v>-8.5543434561986026E-7</c:v>
                </c:pt>
                <c:pt idx="201">
                  <c:v>-7.05836265788413E-7</c:v>
                </c:pt>
                <c:pt idx="202">
                  <c:v>-5.8167244106676034E-7</c:v>
                </c:pt>
                <c:pt idx="203">
                  <c:v>-4.787510523860508E-7</c:v>
                </c:pt>
                <c:pt idx="204">
                  <c:v>-3.9354756186727912E-7</c:v>
                </c:pt>
                <c:pt idx="205">
                  <c:v>-3.2310258607420642E-7</c:v>
                </c:pt>
                <c:pt idx="206">
                  <c:v>-2.6493470607989363E-7</c:v>
                </c:pt>
                <c:pt idx="207">
                  <c:v>-2.1696614407159303E-7</c:v>
                </c:pt>
                <c:pt idx="208">
                  <c:v>-1.7745950482947475E-7</c:v>
                </c:pt>
                <c:pt idx="209">
                  <c:v>-1.449640170331838E-7</c:v>
                </c:pt>
                <c:pt idx="210">
                  <c:v>-3.447198034104078E-7</c:v>
                </c:pt>
              </c:numCache>
            </c:numRef>
          </c:xVal>
          <c:yVal>
            <c:numRef>
              <c:f>'2%+0.1%'!$C$11:$C$221</c:f>
              <c:numCache>
                <c:formatCode>0_);\(0\)</c:formatCode>
                <c:ptCount val="211"/>
                <c:pt idx="0">
                  <c:v>100</c:v>
                </c:pt>
                <c:pt idx="1">
                  <c:v>102</c:v>
                </c:pt>
                <c:pt idx="2">
                  <c:v>103.93799999999999</c:v>
                </c:pt>
                <c:pt idx="3">
                  <c:v>105.80888399999999</c:v>
                </c:pt>
                <c:pt idx="4">
                  <c:v>107.60763502799998</c:v>
                </c:pt>
                <c:pt idx="5">
                  <c:v>109.32935718844797</c:v>
                </c:pt>
                <c:pt idx="6">
                  <c:v>110.96929754627467</c:v>
                </c:pt>
                <c:pt idx="7">
                  <c:v>112.52286771192252</c:v>
                </c:pt>
                <c:pt idx="8">
                  <c:v>113.98566499217749</c:v>
                </c:pt>
                <c:pt idx="9">
                  <c:v>115.35349297208361</c:v>
                </c:pt>
                <c:pt idx="10">
                  <c:v>116.62238139477653</c:v>
                </c:pt>
                <c:pt idx="11">
                  <c:v>117.78860520872429</c:v>
                </c:pt>
                <c:pt idx="12">
                  <c:v>118.84870265560279</c:v>
                </c:pt>
                <c:pt idx="13">
                  <c:v>119.79949227684762</c:v>
                </c:pt>
                <c:pt idx="14">
                  <c:v>120.63808872278554</c:v>
                </c:pt>
                <c:pt idx="15">
                  <c:v>121.36191725512225</c:v>
                </c:pt>
                <c:pt idx="16">
                  <c:v>121.96872684139785</c:v>
                </c:pt>
                <c:pt idx="17">
                  <c:v>122.45660174876345</c:v>
                </c:pt>
                <c:pt idx="18">
                  <c:v>122.82397155400973</c:v>
                </c:pt>
                <c:pt idx="19">
                  <c:v>123.06961949711776</c:v>
                </c:pt>
                <c:pt idx="20">
                  <c:v>123.19268911661486</c:v>
                </c:pt>
                <c:pt idx="21">
                  <c:v>123.19268911661486</c:v>
                </c:pt>
                <c:pt idx="22">
                  <c:v>123.06949642749824</c:v>
                </c:pt>
                <c:pt idx="23">
                  <c:v>122.82335743464324</c:v>
                </c:pt>
                <c:pt idx="24">
                  <c:v>122.45488736233931</c:v>
                </c:pt>
                <c:pt idx="25">
                  <c:v>121.96506781288996</c:v>
                </c:pt>
                <c:pt idx="26">
                  <c:v>121.3552424738255</c:v>
                </c:pt>
                <c:pt idx="27">
                  <c:v>120.62711101898255</c:v>
                </c:pt>
                <c:pt idx="28">
                  <c:v>119.78272124184967</c:v>
                </c:pt>
                <c:pt idx="29">
                  <c:v>118.82445947191488</c:v>
                </c:pt>
                <c:pt idx="30">
                  <c:v>117.75503933666764</c:v>
                </c:pt>
                <c:pt idx="31">
                  <c:v>116.57748894330096</c:v>
                </c:pt>
                <c:pt idx="32">
                  <c:v>115.29513656492465</c:v>
                </c:pt>
                <c:pt idx="33">
                  <c:v>113.91159492614555</c:v>
                </c:pt>
                <c:pt idx="34">
                  <c:v>112.43074419210566</c:v>
                </c:pt>
                <c:pt idx="35">
                  <c:v>110.85671377341619</c:v>
                </c:pt>
                <c:pt idx="36">
                  <c:v>109.19386306681494</c:v>
                </c:pt>
                <c:pt idx="37">
                  <c:v>107.44676125774591</c:v>
                </c:pt>
                <c:pt idx="38">
                  <c:v>105.62016631636422</c:v>
                </c:pt>
                <c:pt idx="39">
                  <c:v>103.71900332266966</c:v>
                </c:pt>
                <c:pt idx="40">
                  <c:v>101.74834225953894</c:v>
                </c:pt>
                <c:pt idx="41">
                  <c:v>99.713375414348164</c:v>
                </c:pt>
                <c:pt idx="42">
                  <c:v>97.619394530646844</c:v>
                </c:pt>
                <c:pt idx="43">
                  <c:v>95.471767850972611</c:v>
                </c:pt>
                <c:pt idx="44">
                  <c:v>93.275917190400236</c:v>
                </c:pt>
                <c:pt idx="45">
                  <c:v>91.037295177830629</c:v>
                </c:pt>
                <c:pt idx="46">
                  <c:v>88.761362798384866</c:v>
                </c:pt>
                <c:pt idx="47">
                  <c:v>86.453567365626853</c:v>
                </c:pt>
                <c:pt idx="48">
                  <c:v>84.119321046754919</c:v>
                </c:pt>
                <c:pt idx="49">
                  <c:v>81.763980057445778</c:v>
                </c:pt>
                <c:pt idx="50">
                  <c:v>79.392824635779846</c:v>
                </c:pt>
                <c:pt idx="51">
                  <c:v>77.01103989670645</c:v>
                </c:pt>
                <c:pt idx="52">
                  <c:v>74.623697659908544</c:v>
                </c:pt>
                <c:pt idx="53">
                  <c:v>72.235739334791475</c:v>
                </c:pt>
                <c:pt idx="54">
                  <c:v>69.851959936743356</c:v>
                </c:pt>
                <c:pt idx="55">
                  <c:v>67.476993298894072</c:v>
                </c:pt>
                <c:pt idx="56">
                  <c:v>65.115298533432778</c:v>
                </c:pt>
                <c:pt idx="57">
                  <c:v>62.771147786229193</c:v>
                </c:pt>
                <c:pt idx="58">
                  <c:v>60.448615318138714</c:v>
                </c:pt>
                <c:pt idx="59">
                  <c:v>58.151567936049439</c:v>
                </c:pt>
                <c:pt idx="60">
                  <c:v>55.883656786543511</c:v>
                </c:pt>
                <c:pt idx="61">
                  <c:v>53.648310515081768</c:v>
                </c:pt>
                <c:pt idx="62">
                  <c:v>51.448729783963415</c:v>
                </c:pt>
                <c:pt idx="63">
                  <c:v>49.287883133036949</c:v>
                </c:pt>
                <c:pt idx="64">
                  <c:v>47.16850415831636</c:v>
                </c:pt>
                <c:pt idx="65">
                  <c:v>45.093089975350438</c:v>
                </c:pt>
                <c:pt idx="66">
                  <c:v>43.063900926459667</c:v>
                </c:pt>
                <c:pt idx="67">
                  <c:v>41.082961483842517</c:v>
                </c:pt>
                <c:pt idx="68">
                  <c:v>39.152062294101917</c:v>
                </c:pt>
                <c:pt idx="69">
                  <c:v>37.272763303985023</c:v>
                </c:pt>
                <c:pt idx="70">
                  <c:v>35.446397902089757</c:v>
                </c:pt>
                <c:pt idx="71">
                  <c:v>33.674078006985269</c:v>
                </c:pt>
                <c:pt idx="72">
                  <c:v>31.956700028629019</c:v>
                </c:pt>
                <c:pt idx="73">
                  <c:v>30.294951627140307</c:v>
                </c:pt>
                <c:pt idx="74">
                  <c:v>28.68931919090187</c:v>
                </c:pt>
                <c:pt idx="75">
                  <c:v>27.140095954593168</c:v>
                </c:pt>
                <c:pt idx="76">
                  <c:v>25.647390677090542</c:v>
                </c:pt>
                <c:pt idx="77">
                  <c:v>24.21113679917347</c:v>
                </c:pt>
                <c:pt idx="78">
                  <c:v>22.831102001620582</c:v>
                </c:pt>
                <c:pt idx="79">
                  <c:v>21.506898085526586</c:v>
                </c:pt>
                <c:pt idx="80">
                  <c:v>20.237991098480517</c:v>
                </c:pt>
                <c:pt idx="81">
                  <c:v>19.023711632571686</c:v>
                </c:pt>
                <c:pt idx="82">
                  <c:v>17.863265222984811</c:v>
                </c:pt>
                <c:pt idx="83">
                  <c:v>16.755742779159753</c:v>
                </c:pt>
                <c:pt idx="84">
                  <c:v>15.700130984072688</c:v>
                </c:pt>
                <c:pt idx="85">
                  <c:v>14.695322601092036</c:v>
                </c:pt>
                <c:pt idx="86">
                  <c:v>13.740126632021052</c:v>
                </c:pt>
                <c:pt idx="87">
                  <c:v>12.833278274307663</c:v>
                </c:pt>
                <c:pt idx="88">
                  <c:v>11.973448629929049</c:v>
                </c:pt>
                <c:pt idx="89">
                  <c:v>11.159254123093874</c:v>
                </c:pt>
                <c:pt idx="90">
                  <c:v>10.389265588600395</c:v>
                </c:pt>
                <c:pt idx="91">
                  <c:v>9.6620169973983661</c:v>
                </c:pt>
                <c:pt idx="92">
                  <c:v>8.9760137905830817</c:v>
                </c:pt>
                <c:pt idx="93">
                  <c:v>8.3297407976610991</c:v>
                </c:pt>
                <c:pt idx="94">
                  <c:v>7.721669719431838</c:v>
                </c:pt>
                <c:pt idx="95">
                  <c:v>7.1502661601938815</c:v>
                </c:pt>
                <c:pt idx="96">
                  <c:v>6.6139961981793398</c:v>
                </c:pt>
                <c:pt idx="97">
                  <c:v>6.1113324871177097</c:v>
                </c:pt>
                <c:pt idx="98">
                  <c:v>5.6407598856096453</c:v>
                </c:pt>
                <c:pt idx="99">
                  <c:v>5.2007806145320927</c:v>
                </c:pt>
                <c:pt idx="100">
                  <c:v>4.7899189459840574</c:v>
                </c:pt>
                <c:pt idx="101">
                  <c:v>4.4067254303053325</c:v>
                </c:pt>
                <c:pt idx="102">
                  <c:v>4.0497806704506001</c:v>
                </c:pt>
                <c:pt idx="103">
                  <c:v>3.7176986554736504</c:v>
                </c:pt>
                <c:pt idx="104">
                  <c:v>3.4091296670693372</c:v>
                </c:pt>
                <c:pt idx="105">
                  <c:v>3.1227627750355125</c:v>
                </c:pt>
                <c:pt idx="106">
                  <c:v>2.8573279391574937</c:v>
                </c:pt>
                <c:pt idx="107">
                  <c:v>2.6115977363899492</c:v>
                </c:pt>
                <c:pt idx="108">
                  <c:v>2.3843887333240232</c:v>
                </c:pt>
                <c:pt idx="109">
                  <c:v>2.1745625247915088</c:v>
                </c:pt>
                <c:pt idx="110">
                  <c:v>1.9810264600850644</c:v>
                </c:pt>
                <c:pt idx="111">
                  <c:v>1.8027340786774084</c:v>
                </c:pt>
                <c:pt idx="112">
                  <c:v>1.638685277517764</c:v>
                </c:pt>
                <c:pt idx="113">
                  <c:v>1.4879262319861297</c:v>
                </c:pt>
                <c:pt idx="114">
                  <c:v>1.3495490924114195</c:v>
                </c:pt>
                <c:pt idx="115">
                  <c:v>1.222691477724746</c:v>
                </c:pt>
                <c:pt idx="116">
                  <c:v>1.106535787340895</c:v>
                </c:pt>
                <c:pt idx="117">
                  <c:v>1.0003083517561691</c:v>
                </c:pt>
                <c:pt idx="118">
                  <c:v>0.90327844163582061</c:v>
                </c:pt>
                <c:pt idx="119">
                  <c:v>0.8147571543555101</c:v>
                </c:pt>
                <c:pt idx="120">
                  <c:v>0.73409619607431453</c:v>
                </c:pt>
                <c:pt idx="121">
                  <c:v>0.660686576466883</c:v>
                </c:pt>
                <c:pt idx="122">
                  <c:v>0.59395723224372776</c:v>
                </c:pt>
                <c:pt idx="123">
                  <c:v>0.53337359455486744</c:v>
                </c:pt>
                <c:pt idx="124">
                  <c:v>0.47843611431571603</c:v>
                </c:pt>
                <c:pt idx="125">
                  <c:v>0.42867875842688152</c:v>
                </c:pt>
                <c:pt idx="126">
                  <c:v>0.38366748879205892</c:v>
                </c:pt>
                <c:pt idx="127">
                  <c:v>0.34299873498010064</c:v>
                </c:pt>
                <c:pt idx="128">
                  <c:v>0.30629787033722983</c:v>
                </c:pt>
                <c:pt idx="129">
                  <c:v>0.273217700340809</c:v>
                </c:pt>
                <c:pt idx="130">
                  <c:v>0.2434369710036608</c:v>
                </c:pt>
                <c:pt idx="131">
                  <c:v>0.21665890419325809</c:v>
                </c:pt>
                <c:pt idx="132">
                  <c:v>0.19260976582780642</c:v>
                </c:pt>
                <c:pt idx="133">
                  <c:v>0.17103747205509209</c:v>
                </c:pt>
                <c:pt idx="134">
                  <c:v>0.15171023771286668</c:v>
                </c:pt>
                <c:pt idx="135">
                  <c:v>0.13441527061359987</c:v>
                </c:pt>
                <c:pt idx="136">
                  <c:v>0.11895751449303588</c:v>
                </c:pt>
                <c:pt idx="137">
                  <c:v>0.10515844281184371</c:v>
                </c:pt>
                <c:pt idx="138">
                  <c:v>9.2854905002857979E-2</c:v>
                </c:pt>
                <c:pt idx="139">
                  <c:v>8.1898026212520722E-2</c:v>
                </c:pt>
                <c:pt idx="140">
                  <c:v>7.2152161093230749E-2</c:v>
                </c:pt>
                <c:pt idx="141">
                  <c:v>6.3493901762043045E-2</c:v>
                </c:pt>
                <c:pt idx="142">
                  <c:v>5.5811139648835828E-2</c:v>
                </c:pt>
                <c:pt idx="143">
                  <c:v>4.9002180611677854E-2</c:v>
                </c:pt>
                <c:pt idx="144">
                  <c:v>4.2974912396441474E-2</c:v>
                </c:pt>
                <c:pt idx="145">
                  <c:v>3.7646023259282728E-2</c:v>
                </c:pt>
                <c:pt idx="146">
                  <c:v>3.2940270351872386E-2</c:v>
                </c:pt>
                <c:pt idx="147">
                  <c:v>2.8789796287536463E-2</c:v>
                </c:pt>
                <c:pt idx="148">
                  <c:v>2.5133492159019329E-2</c:v>
                </c:pt>
                <c:pt idx="149">
                  <c:v>2.1916405162664854E-2</c:v>
                </c:pt>
                <c:pt idx="150">
                  <c:v>1.9089188896681084E-2</c:v>
                </c:pt>
                <c:pt idx="151">
                  <c:v>1.6607594340112542E-2</c:v>
                </c:pt>
                <c:pt idx="152">
                  <c:v>1.4431999481557798E-2</c:v>
                </c:pt>
                <c:pt idx="153">
                  <c:v>1.2526975549992167E-2</c:v>
                </c:pt>
                <c:pt idx="154">
                  <c:v>1.0860887801843208E-2</c:v>
                </c:pt>
                <c:pt idx="155">
                  <c:v>9.405528836396216E-3</c:v>
                </c:pt>
                <c:pt idx="156">
                  <c:v>8.1357824434827256E-3</c:v>
                </c:pt>
                <c:pt idx="157">
                  <c:v>7.0293160311690741E-3</c:v>
                </c:pt>
                <c:pt idx="158">
                  <c:v>6.0662997348989098E-3</c:v>
                </c:pt>
                <c:pt idx="159">
                  <c:v>5.2291503714828593E-3</c:v>
                </c:pt>
                <c:pt idx="160">
                  <c:v>4.5022984698467414E-3</c:v>
                </c:pt>
                <c:pt idx="161">
                  <c:v>3.8719766840681971E-3</c:v>
                </c:pt>
                <c:pt idx="162">
                  <c:v>3.326027971614581E-3</c:v>
                </c:pt>
                <c:pt idx="163">
                  <c:v>2.8537319996453101E-3</c:v>
                </c:pt>
                <c:pt idx="164">
                  <c:v>2.4456483236960304E-3</c:v>
                </c:pt>
                <c:pt idx="165">
                  <c:v>2.0934749650838016E-3</c:v>
                </c:pt>
                <c:pt idx="166">
                  <c:v>1.7899210951466502E-3</c:v>
                </c:pt>
                <c:pt idx="167">
                  <c:v>1.528592615255239E-3</c:v>
                </c:pt>
                <c:pt idx="168">
                  <c:v>1.3038895008127187E-3</c:v>
                </c:pt>
                <c:pt idx="169">
                  <c:v>1.1109138546924362E-3</c:v>
                </c:pt>
                <c:pt idx="170">
                  <c:v>9.4538769034326314E-4</c:v>
                </c:pt>
                <c:pt idx="171">
                  <c:v>8.0357953679177359E-4</c:v>
                </c:pt>
                <c:pt idx="172">
                  <c:v>6.8223902673621563E-4</c:v>
                </c:pt>
                <c:pt idx="173">
                  <c:v>5.7853869467231075E-4</c:v>
                </c:pt>
                <c:pt idx="174">
                  <c:v>4.9002227438744712E-4</c:v>
                </c:pt>
                <c:pt idx="175">
                  <c:v>4.1455884413178019E-4</c:v>
                </c:pt>
                <c:pt idx="176">
                  <c:v>3.5030222329135419E-4</c:v>
                </c:pt>
                <c:pt idx="177">
                  <c:v>2.9565507645790286E-4</c:v>
                </c:pt>
                <c:pt idx="178">
                  <c:v>2.4923722945401208E-4</c:v>
                </c:pt>
                <c:pt idx="179">
                  <c:v>2.0985774720027814E-4</c:v>
                </c:pt>
                <c:pt idx="180">
                  <c:v>1.7649036539543389E-4</c:v>
                </c:pt>
                <c:pt idx="181">
                  <c:v>1.4825190693216445E-4</c:v>
                </c:pt>
                <c:pt idx="182">
                  <c:v>1.2438334991608595E-4</c:v>
                </c:pt>
                <c:pt idx="183">
                  <c:v>1.0423324722968001E-4</c:v>
                </c:pt>
                <c:pt idx="184">
                  <c:v>8.724322793124215E-5</c:v>
                </c:pt>
                <c:pt idx="185">
                  <c:v>7.2935338550518422E-5</c:v>
                </c:pt>
                <c:pt idx="186">
                  <c:v>6.0901007689682873E-5</c:v>
                </c:pt>
                <c:pt idx="187">
                  <c:v>5.0791440413195505E-5</c:v>
                </c:pt>
                <c:pt idx="188">
                  <c:v>4.2309269864191849E-5</c:v>
                </c:pt>
                <c:pt idx="189">
                  <c:v>3.5201312527007614E-5</c:v>
                </c:pt>
                <c:pt idx="190">
                  <c:v>2.9252290709943321E-5</c:v>
                </c:pt>
                <c:pt idx="191">
                  <c:v>2.4279401289252952E-5</c:v>
                </c:pt>
                <c:pt idx="192">
                  <c:v>2.0127623668790693E-5</c:v>
                </c:pt>
                <c:pt idx="193">
                  <c:v>1.6665672397758692E-5</c:v>
                </c:pt>
                <c:pt idx="194">
                  <c:v>1.3782511072946436E-5</c:v>
                </c:pt>
                <c:pt idx="195">
                  <c:v>1.1384354146253753E-5</c:v>
                </c:pt>
                <c:pt idx="196">
                  <c:v>9.3920921706593453E-6</c:v>
                </c:pt>
                <c:pt idx="197">
                  <c:v>7.7390839486232993E-6</c:v>
                </c:pt>
                <c:pt idx="198">
                  <c:v>6.3692660897169739E-6</c:v>
                </c:pt>
                <c:pt idx="199">
                  <c:v>5.2355367257473518E-6</c:v>
                </c:pt>
                <c:pt idx="200">
                  <c:v>4.2983756518385754E-6</c:v>
                </c:pt>
                <c:pt idx="201">
                  <c:v>3.5246680345076313E-6</c:v>
                </c:pt>
                <c:pt idx="202">
                  <c:v>2.8867031202617494E-6</c:v>
                </c:pt>
                <c:pt idx="203">
                  <c:v>2.3613231523741106E-6</c:v>
                </c:pt>
                <c:pt idx="204">
                  <c:v>1.9292010154896478E-6</c:v>
                </c:pt>
                <c:pt idx="205">
                  <c:v>1.5742280286395524E-6</c:v>
                </c:pt>
                <c:pt idx="206">
                  <c:v>1.2829958433412349E-6</c:v>
                </c:pt>
                <c:pt idx="207">
                  <c:v>1.0443586164797651E-6</c:v>
                </c:pt>
                <c:pt idx="208">
                  <c:v>8.4906355519804889E-7</c:v>
                </c:pt>
                <c:pt idx="209">
                  <c:v>6.894396068208156E-7</c:v>
                </c:pt>
                <c:pt idx="210">
                  <c:v>5.591355211316813E-7</c:v>
                </c:pt>
              </c:numCache>
            </c:numRef>
          </c:yVal>
          <c:smooth val="1"/>
          <c:extLst>
            <c:ext xmlns:c16="http://schemas.microsoft.com/office/drawing/2014/chart" uri="{C3380CC4-5D6E-409C-BE32-E72D297353CC}">
              <c16:uniqueId val="{00000042-4829-CC43-88B0-5E8ECE53FF94}"/>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to year after, per year (millions)</a:t>
                </a:r>
                <a:endParaRPr lang="en-US" sz="1200">
                  <a:latin typeface="Arial" panose="020B0604020202020204" pitchFamily="34" charset="0"/>
                  <a:cs typeface="Arial" panose="020B0604020202020204" pitchFamily="34" charset="0"/>
                </a:endParaRPr>
              </a:p>
            </c:rich>
          </c:tx>
          <c:layout>
            <c:manualLayout>
              <c:xMode val="edge"/>
              <c:yMode val="edge"/>
              <c:x val="0.62649780942817834"/>
              <c:y val="0.88760262345679009"/>
            </c:manualLayout>
          </c:layout>
          <c:overlay val="0"/>
        </c:title>
        <c:numFmt formatCode="0.0_ "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5.3237154151164674E-4"/>
              <c:y val="0.37003975246009729"/>
            </c:manualLayout>
          </c:layout>
          <c:overlay val="0"/>
        </c:title>
        <c:numFmt formatCode="0_);\(0\)" sourceLinked="1"/>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Population of an imaginary country 1950-2130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defRPr sz="1000">
                <a:latin typeface="Arial" panose="020B0604020202020204" pitchFamily="34" charset="0"/>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(initially rising but thereafter accelerated slowdown)</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9.3600018202409319E-2"/>
          <c:y val="2.2724066072993335E-3"/>
        </c:manualLayout>
      </c:layout>
      <c:overlay val="1"/>
    </c:title>
    <c:autoTitleDeleted val="0"/>
    <c:plotArea>
      <c:layout>
        <c:manualLayout>
          <c:layoutTarget val="inner"/>
          <c:xMode val="edge"/>
          <c:yMode val="edge"/>
          <c:x val="8.5965893480185671E-2"/>
          <c:y val="4.867408085509424E-2"/>
          <c:w val="0.88916151726867954"/>
          <c:h val="0.9017838311928042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'2%+0.01%%'!$D$12</c:f>
                  <c:strCache>
                    <c:ptCount val="1"/>
                    <c:pt idx="0">
                      <c:v>1950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{7692DCA1-43FB-46AE-B0BF-413AA3716729}</c15:txfldGUID>
                      <c15:f>'2%+0.01%%'!$D$12</c15:f>
                      <c15:dlblFieldTableCache>
                        <c:ptCount val="1"/>
                        <c:pt idx="0">
                          <c:v>1950</c:v>
                        </c:pt>
                      </c15:dlblFieldTableCache>
                    </c15:dlblFTEntry>
                  </c15:dlblFieldTable>
                  <c15:showDataLabelsRange val="0"/>
                </c:ext>
                <c:ext xmlns:c16="http://schemas.microsoft.com/office/drawing/2014/chart" uri="{C3380CC4-5D6E-409C-BE32-E72D297353CC}">
                  <c16:uniqueId val="{00000000-50DD-4B56-9A95-B082A43511DD}"/>
                </c:ext>
              </c:extLst>
            </c:dLbl>
            <c:dLbl>
              <c:idx val="1"/>
              <c:layout/>
              <c:tx>
                <c:strRef>
                  <c:f>'2%+0.01%%'!$D$13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{017521C3-5C58-4D68-B031-93B7D1A54B9A}</c15:txfldGUID>
                      <c15:f>'2%+0.01%%'!$D$13</c15:f>
                      <c15:dlblFieldTableCache>
                        <c:ptCount val="1"/>
                        <c:pt idx="0">
                          <c:v> </c:v>
                        </c:pt>
                      </c15:dlblFieldTableCache>
                    </c15:dlblFTEntry>
                  </c15:dlblFieldTable>
                  <c15:showDataLabelsRange val="0"/>
                </c:ext>
                <c:ext xmlns:c16="http://schemas.microsoft.com/office/drawing/2014/chart" uri="{C3380CC4-5D6E-409C-BE32-E72D297353CC}">
                  <c16:uniqueId val="{00000001-50DD-4B56-9A95-B082A43511DD}"/>
                </c:ext>
              </c:extLst>
            </c:dLbl>
            <c:dLbl>
              <c:idx val="4"/>
              <c:layout/>
              <c:tx>
                <c:strRef>
                  <c:f>'2%+0.01%%'!$D$16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{F2FF819E-5A2F-4A45-85F2-49A1A18F3BF7}</c15:txfldGUID>
                      <c15:f>'2%+0.01%%'!$D$16</c15:f>
                      <c15:dlblFieldTableCache>
                        <c:ptCount val="1"/>
                        <c:pt idx="0">
                          <c:v> </c:v>
                        </c:pt>
                      </c15:dlblFieldTableCache>
                    </c15:dlblFTEntry>
                  </c15:dlblFieldTable>
                  <c15:showDataLabelsRange val="0"/>
                </c:ext>
                <c:ext xmlns:c16="http://schemas.microsoft.com/office/drawing/2014/chart" uri="{C3380CC4-5D6E-409C-BE32-E72D297353CC}">
                  <c16:uniqueId val="{00000004-50DD-4B56-9A95-B082A43511DD}"/>
                </c:ext>
              </c:extLst>
            </c:dLbl>
            <c:dLbl>
              <c:idx val="6"/>
              <c:layout/>
              <c:tx>
                <c:strRef>
                  <c:f>'2%+0.01%%'!$D$18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{47679E10-D129-44D0-8CD9-07DB1913A7D0}</c15:txfldGUID>
                      <c15:f>'2%+0.01%%'!$D$18</c15:f>
                      <c15:dlblFieldTableCache>
                        <c:ptCount val="1"/>
                        <c:pt idx="0">
                          <c:v> </c:v>
                        </c:pt>
                      </c15:dlblFieldTableCache>
                    </c15:dlblFTEntry>
                  </c15:dlblFieldTable>
                  <c15:showDataLabelsRange val="0"/>
                </c:ext>
                <c:ext xmlns:c16="http://schemas.microsoft.com/office/drawing/2014/chart" uri="{C3380CC4-5D6E-409C-BE32-E72D297353CC}">
                  <c16:uniqueId val="{00000006-50DD-4B56-9A95-B082A43511DD}"/>
                </c:ext>
              </c:extLst>
            </c:dLbl>
            <c:dLbl>
              <c:idx val="10"/>
              <c:layout/>
              <c:tx>
                <c:strRef>
                  <c:f>'2%+0.01%%'!$D$22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{A85C79EB-ADE4-4DEC-B234-5EB45F1F3D73}</c15:txfldGUID>
                      <c15:f>'2%+0.01%%'!$D$22</c15:f>
                      <c15:dlblFieldTableCache>
                        <c:ptCount val="1"/>
                        <c:pt idx="0">
                          <c:v>1960</c:v>
                        </c:pt>
                      </c15:dlblFieldTableCache>
                    </c15:dlblFTEntry>
                  </c15:dlblFieldTable>
                  <c15:showDataLabelsRange val="0"/>
                </c:ext>
                <c:ext xmlns:c16="http://schemas.microsoft.com/office/drawing/2014/chart" uri="{C3380CC4-5D6E-409C-BE32-E72D297353CC}">
                  <c16:uniqueId val="{0000000A-50DD-4B56-9A95-B082A43511DD}"/>
                </c:ext>
              </c:extLst>
            </c:dLbl>
            <c:dLbl>
              <c:idx val="11"/>
              <c:layout/>
              <c:tx>
                <c:strRef>
                  <c:f>'2%+0.01%%'!$D$23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{260CD7D3-4713-47B1-B834-11F6604C798A}</c15:txfldGUID>
                      <c15:f>'2%+0.01%%'!$D$23</c15:f>
                      <c15:dlblFieldTableCache>
                        <c:ptCount val="1"/>
                        <c:pt idx="0">
                          <c:v> </c:v>
                        </c:pt>
                      </c15:dlblFieldTableCache>
                    </c15:dlblFTEntry>
                  </c15:dlblFieldTable>
                  <c15:showDataLabelsRange val="0"/>
                </c:ext>
                <c:ext xmlns:c16="http://schemas.microsoft.com/office/drawing/2014/chart" uri="{C3380CC4-5D6E-409C-BE32-E72D297353CC}">
                  <c16:uniqueId val="{0000000B-50DD-4B56-9A95-B082A43511DD}"/>
                </c:ext>
              </c:extLst>
            </c:dLbl>
            <c:dLbl>
              <c:idx val="12"/>
              <c:layout/>
              <c:tx>
                <c:strRef>
                  <c:f>'2%+0.01%%'!$D$24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{C5AE176B-C3D0-4AAA-8972-52DB8B20BCC9}</c15:txfldGUID>
                      <c15:f>'2%+0.01%%'!$D$24</c15:f>
                      <c15:dlblFieldTableCache>
                        <c:ptCount val="1"/>
                        <c:pt idx="0">
                          <c:v> </c:v>
                        </c:pt>
                      </c15:dlblFieldTableCache>
                    </c15:dlblFTEntry>
                  </c15:dlblFieldTable>
                  <c15:showDataLabelsRange val="0"/>
                </c:ext>
                <c:ext xmlns:c16="http://schemas.microsoft.com/office/drawing/2014/chart" uri="{C3380CC4-5D6E-409C-BE32-E72D297353CC}">
                  <c16:uniqueId val="{0000000C-50DD-4B56-9A95-B082A43511DD}"/>
                </c:ext>
              </c:extLst>
            </c:dLbl>
            <c:dLbl>
              <c:idx val="13"/>
              <c:layout/>
              <c:tx>
                <c:strRef>
                  <c:f>'2%+0.01%%'!$D$25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{97934DBF-B0BC-4721-800A-52AAEF252B85}</c15:txfldGUID>
                      <c15:f>'2%+0.01%%'!$D$25</c15:f>
                      <c15:dlblFieldTableCache>
                        <c:ptCount val="1"/>
                        <c:pt idx="0">
                          <c:v> </c:v>
                        </c:pt>
                      </c15:dlblFieldTableCache>
                    </c15:dlblFTEntry>
                  </c15:dlblFieldTable>
                  <c15:showDataLabelsRange val="0"/>
                </c:ext>
                <c:ext xmlns:c16="http://schemas.microsoft.com/office/drawing/2014/chart" uri="{C3380CC4-5D6E-409C-BE32-E72D297353CC}">
                  <c16:uniqueId val="{0000000D-50DD-4B56-9A95-B082A43511DD}"/>
                </c:ext>
              </c:extLst>
            </c:dLbl>
            <c:dLbl>
              <c:idx val="14"/>
              <c:layout/>
              <c:tx>
                <c:strRef>
                  <c:f>'2%+0.01%%'!$D$26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{42444CE6-8E59-47BE-B0E7-412068757485}</c15:txfldGUID>
                      <c15:f>'2%+0.01%%'!$D$26</c15:f>
                      <c15:dlblFieldTableCache>
                        <c:ptCount val="1"/>
                        <c:pt idx="0">
                          <c:v> </c:v>
                        </c:pt>
                      </c15:dlblFieldTableCache>
                    </c15:dlblFTEntry>
                  </c15:dlblFieldTable>
                  <c15:showDataLabelsRange val="0"/>
                </c:ext>
                <c:ext xmlns:c16="http://schemas.microsoft.com/office/drawing/2014/chart" uri="{C3380CC4-5D6E-409C-BE32-E72D297353CC}">
                  <c16:uniqueId val="{0000000E-50DD-4B56-9A95-B082A43511DD}"/>
                </c:ext>
              </c:extLst>
            </c:dLbl>
            <c:dLbl>
              <c:idx val="18"/>
              <c:layout/>
              <c:tx>
                <c:strRef>
                  <c:f>'2%+0.01%%'!$D$30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{9FECD3C6-BF74-4C47-BEC3-CAE99083D781}</c15:txfldGUID>
                      <c15:f>'2%+0.01%%'!$D$30</c15:f>
                      <c15:dlblFieldTableCache>
                        <c:ptCount val="1"/>
                        <c:pt idx="0">
                          <c:v> </c:v>
                        </c:pt>
                      </c15:dlblFieldTableCache>
                    </c15:dlblFTEntry>
                  </c15:dlblFieldTable>
                  <c15:showDataLabelsRange val="0"/>
                </c:ext>
                <c:ext xmlns:c16="http://schemas.microsoft.com/office/drawing/2014/chart" uri="{C3380CC4-5D6E-409C-BE32-E72D297353CC}">
                  <c16:uniqueId val="{00000012-50DD-4B56-9A95-B082A43511DD}"/>
                </c:ext>
              </c:extLst>
            </c:dLbl>
            <c:dLbl>
              <c:idx val="20"/>
              <c:layout/>
              <c:tx>
                <c:strRef>
                  <c:f>'2%+0.01%%'!$D$32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{40161808-5D5B-434A-A16C-12964AEEF259}</c15:txfldGUID>
                      <c15:f>'2%+0.01%%'!$D$32</c15:f>
                      <c15:dlblFieldTableCache>
                        <c:ptCount val="1"/>
                        <c:pt idx="0">
                          <c:v>1970</c:v>
                        </c:pt>
                      </c15:dlblFieldTableCache>
                    </c15:dlblFTEntry>
                  </c15:dlblFieldTable>
                  <c15:showDataLabelsRange val="0"/>
                </c:ext>
                <c:ext xmlns:c16="http://schemas.microsoft.com/office/drawing/2014/chart" uri="{C3380CC4-5D6E-409C-BE32-E72D297353CC}">
                  <c16:uniqueId val="{00000014-50DD-4B56-9A95-B082A43511DD}"/>
                </c:ext>
              </c:extLst>
            </c:dLbl>
            <c:dLbl>
              <c:idx val="23"/>
              <c:layout/>
              <c:tx>
                <c:strRef>
                  <c:f>'2%+0.01%%'!$D$35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{FAA5A920-4A86-4EE4-8363-878FA8463D4D}</c15:txfldGUID>
                      <c15:f>'2%+0.01%%'!$D$35</c15:f>
                      <c15:dlblFieldTableCache>
                        <c:ptCount val="1"/>
                        <c:pt idx="0">
                          <c:v> </c:v>
                        </c:pt>
                      </c15:dlblFieldTableCache>
                    </c15:dlblFTEntry>
                  </c15:dlblFieldTable>
                  <c15:showDataLabelsRange val="0"/>
                </c:ext>
                <c:ext xmlns:c16="http://schemas.microsoft.com/office/drawing/2014/chart" uri="{C3380CC4-5D6E-409C-BE32-E72D297353CC}">
                  <c16:uniqueId val="{00000017-50DD-4B56-9A95-B082A43511DD}"/>
                </c:ext>
              </c:extLst>
            </c:dLbl>
            <c:dLbl>
              <c:idx val="27"/>
              <c:layout/>
              <c:tx>
                <c:strRef>
                  <c:f>'2%+0.01%%'!$D$39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{FF7819D6-7AC6-4899-8B3B-14B0B3C549C8}</c15:txfldGUID>
                      <c15:f>'2%+0.01%%'!$D$39</c15:f>
                      <c15:dlblFieldTableCache>
                        <c:ptCount val="1"/>
                        <c:pt idx="0">
                          <c:v> </c:v>
                        </c:pt>
                      </c15:dlblFieldTableCache>
                    </c15:dlblFTEntry>
                  </c15:dlblFieldTable>
                  <c15:showDataLabelsRange val="0"/>
                </c:ext>
                <c:ext xmlns:c16="http://schemas.microsoft.com/office/drawing/2014/chart" uri="{C3380CC4-5D6E-409C-BE32-E72D297353CC}">
                  <c16:uniqueId val="{0000001B-50DD-4B56-9A95-B082A43511DD}"/>
                </c:ext>
              </c:extLst>
            </c:dLbl>
            <c:dLbl>
              <c:idx val="29"/>
              <c:layout/>
              <c:tx>
                <c:strRef>
                  <c:f>'2%+0.01%%'!$D$41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{EAD6BA2E-E336-4EBC-B8BA-20F18B39F178}</c15:txfldGUID>
                      <c15:f>'2%+0.01%%'!$D$41</c15:f>
                      <c15:dlblFieldTableCache>
                        <c:ptCount val="1"/>
                        <c:pt idx="0">
                          <c:v>1980</c:v>
                        </c:pt>
                      </c15:dlblFieldTableCache>
                    </c15:dlblFTEntry>
                  </c15:dlblFieldTable>
                  <c15:showDataLabelsRange val="0"/>
                </c:ext>
                <c:ext xmlns:c16="http://schemas.microsoft.com/office/drawing/2014/chart" uri="{C3380CC4-5D6E-409C-BE32-E72D297353CC}">
                  <c16:uniqueId val="{0000001D-50DD-4B56-9A95-B082A43511DD}"/>
                </c:ext>
              </c:extLst>
            </c:dLbl>
            <c:dLbl>
              <c:idx val="30"/>
              <c:layout/>
              <c:tx>
                <c:strRef>
                  <c:f>'2%+0.01%%'!$D$42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{26547D32-A893-4912-8735-6144331ED883}</c15:txfldGUID>
                      <c15:f>'2%+0.01%%'!$D$42</c15:f>
                      <c15:dlblFieldTableCache>
                        <c:ptCount val="1"/>
                        <c:pt idx="0">
                          <c:v> </c:v>
                        </c:pt>
                      </c15:dlblFieldTableCache>
                    </c15:dlblFTEntry>
                  </c15:dlblFieldTable>
                  <c15:showDataLabelsRange val="0"/>
                </c:ext>
                <c:ext xmlns:c16="http://schemas.microsoft.com/office/drawing/2014/chart" uri="{C3380CC4-5D6E-409C-BE32-E72D297353CC}">
                  <c16:uniqueId val="{0000001E-50DD-4B56-9A95-B082A43511DD}"/>
                </c:ext>
              </c:extLst>
            </c:dLbl>
            <c:dLbl>
              <c:idx val="32"/>
              <c:layout/>
              <c:tx>
                <c:strRef>
                  <c:f>'2%+0.01%%'!$D$44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{6A6041B2-A848-4C83-8D62-E5DC3073790F}</c15:txfldGUID>
                      <c15:f>'2%+0.01%%'!$D$44</c15:f>
                      <c15:dlblFieldTableCache>
                        <c:ptCount val="1"/>
                        <c:pt idx="0">
                          <c:v> </c:v>
                        </c:pt>
                      </c15:dlblFieldTableCache>
                    </c15:dlblFTEntry>
                  </c15:dlblFieldTable>
                  <c15:showDataLabelsRange val="0"/>
                </c:ext>
                <c:ext xmlns:c16="http://schemas.microsoft.com/office/drawing/2014/chart" uri="{C3380CC4-5D6E-409C-BE32-E72D297353CC}">
                  <c16:uniqueId val="{00000020-50DD-4B56-9A95-B082A43511DD}"/>
                </c:ext>
              </c:extLst>
            </c:dLbl>
            <c:dLbl>
              <c:idx val="34"/>
              <c:layout/>
              <c:tx>
                <c:strRef>
                  <c:f>'2%+0.01%%'!$D$46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{9F5C77CF-B6AA-4B29-A8C3-3680A975A3CD}</c15:txfldGUID>
                      <c15:f>'2%+0.01%%'!$D$46</c15:f>
                      <c15:dlblFieldTableCache>
                        <c:ptCount val="1"/>
                        <c:pt idx="0">
                          <c:v> </c:v>
                        </c:pt>
                      </c15:dlblFieldTableCache>
                    </c15:dlblFTEntry>
                  </c15:dlblFieldTable>
                  <c15:showDataLabelsRange val="0"/>
                </c:ext>
                <c:ext xmlns:c16="http://schemas.microsoft.com/office/drawing/2014/chart" uri="{C3380CC4-5D6E-409C-BE32-E72D297353CC}">
                  <c16:uniqueId val="{00000022-50DD-4B56-9A95-B082A43511DD}"/>
                </c:ext>
              </c:extLst>
            </c:dLbl>
            <c:dLbl>
              <c:idx val="35"/>
              <c:layout/>
              <c:tx>
                <c:strRef>
                  <c:f>'2%+0.01%%'!$D$47</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{F850AC50-AED5-4F04-AF86-3A87F1807415}</c15:txfldGUID>
                      <c15:f>'2%+0.01%%'!$D$47</c15:f>
                      <c15:dlblFieldTableCache>
                        <c:ptCount val="1"/>
                        <c:pt idx="0">
                          <c:v>*1985*</c:v>
                        </c:pt>
                      </c15:dlblFieldTableCache>
                    </c15:dlblFTEntry>
                  </c15:dlblFieldTable>
                  <c15:showDataLabelsRange val="0"/>
                </c:ext>
                <c:ext xmlns:c16="http://schemas.microsoft.com/office/drawing/2014/chart" uri="{C3380CC4-5D6E-409C-BE32-E72D297353CC}">
                  <c16:uniqueId val="{00000023-50DD-4B56-9A95-B082A43511DD}"/>
                </c:ext>
              </c:extLst>
            </c:dLbl>
            <c:dLbl>
              <c:idx val="36"/>
              <c:layout/>
              <c:tx>
                <c:strRef>
                  <c:f>'2%+0.01%%'!$D$48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{C5833221-BE0A-45DC-8123-99CAF73A7527}</c15:txfldGUID>
                      <c15:f>'2%+0.01%%'!$D$48</c15:f>
                      <c15:dlblFieldTableCache>
                        <c:ptCount val="1"/>
                        <c:pt idx="0">
                          <c:v> </c:v>
                        </c:pt>
                      </c15:dlblFieldTableCache>
                    </c15:dlblFTEntry>
                  </c15:dlblFieldTable>
                  <c15:showDataLabelsRange val="0"/>
                </c:ext>
                <c:ext xmlns:c16="http://schemas.microsoft.com/office/drawing/2014/chart" uri="{C3380CC4-5D6E-409C-BE32-E72D297353CC}">
                  <c16:uniqueId val="{00000024-50DD-4B56-9A95-B082A43511DD}"/>
                </c:ext>
              </c:extLst>
            </c:dLbl>
            <c:dLbl>
              <c:idx val="40"/>
              <c:layout/>
              <c:tx>
                <c:strRef>
                  <c:f>'2%+0.01%%'!$D$52</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{EB67F8FB-BB22-475A-9C34-B9E0B06B5970}</c15:txfldGUID>
                      <c15:f>'2%+0.01%%'!$D$52</c15:f>
                      <c15:dlblFieldTableCache>
                        <c:ptCount val="1"/>
                        <c:pt idx="0">
                          <c:v>1990</c:v>
                        </c:pt>
                      </c15:dlblFieldTableCache>
                    </c15:dlblFTEntry>
                  </c15:dlblFieldTable>
                  <c15:showDataLabelsRange val="0"/>
                </c:ext>
                <c:ext xmlns:c16="http://schemas.microsoft.com/office/drawing/2014/chart" uri="{C3380CC4-5D6E-409C-BE32-E72D297353CC}">
                  <c16:uniqueId val="{00000028-50DD-4B56-9A95-B082A43511DD}"/>
                </c:ext>
              </c:extLst>
            </c:dLbl>
            <c:dLbl>
              <c:idx val="41"/>
              <c:layout/>
              <c:tx>
                <c:strRef>
                  <c:f>'2%+0.01%%'!$D$53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{054D1704-1448-4FF0-A482-C7B484335793}</c15:txfldGUID>
                      <c15:f>'2%+0.01%%'!$D$53</c15:f>
                      <c15:dlblFieldTableCache>
                        <c:ptCount val="1"/>
                        <c:pt idx="0">
                          <c:v> </c:v>
                        </c:pt>
                      </c15:dlblFieldTableCache>
                    </c15:dlblFTEntry>
                  </c15:dlblFieldTable>
                  <c15:showDataLabelsRange val="0"/>
                </c:ext>
                <c:ext xmlns:c16="http://schemas.microsoft.com/office/drawing/2014/chart" uri="{C3380CC4-5D6E-409C-BE32-E72D297353CC}">
                  <c16:uniqueId val="{00000029-50DD-4B56-9A95-B082A43511DD}"/>
                </c:ext>
              </c:extLst>
            </c:dLbl>
            <c:dLbl>
              <c:idx val="42"/>
              <c:layout/>
              <c:tx>
                <c:strRef>
                  <c:f>'2%+0.01%%'!$D$54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{11A63307-EA64-4202-B311-E460F5A12056}</c15:txfldGUID>
                      <c15:f>'2%+0.01%%'!$D$54</c15:f>
                      <c15:dlblFieldTableCache>
                        <c:ptCount val="1"/>
                        <c:pt idx="0">
                          <c:v> </c:v>
                        </c:pt>
                      </c15:dlblFieldTableCache>
                    </c15:dlblFTEntry>
                  </c15:dlblFieldTable>
                  <c15:showDataLabelsRange val="0"/>
                </c:ext>
                <c:ext xmlns:c16="http://schemas.microsoft.com/office/drawing/2014/chart" uri="{C3380CC4-5D6E-409C-BE32-E72D297353CC}">
                  <c16:uniqueId val="{0000002A-50DD-4B56-9A95-B082A43511DD}"/>
                </c:ext>
              </c:extLst>
            </c:dLbl>
            <c:dLbl>
              <c:idx val="43"/>
              <c:layout/>
              <c:tx>
                <c:strRef>
                  <c:f>'2%+0.01%%'!$D$55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{E0984F6E-1B88-4BC8-B6B4-E4850DC32367}</c15:txfldGUID>
                      <c15:f>'2%+0.01%%'!$D$55</c15:f>
                      <c15:dlblFieldTableCache>
                        <c:ptCount val="1"/>
                        <c:pt idx="0">
                          <c:v> </c:v>
                        </c:pt>
                      </c15:dlblFieldTableCache>
                    </c15:dlblFTEntry>
                  </c15:dlblFieldTable>
                  <c15:showDataLabelsRange val="0"/>
                </c:ext>
                <c:ext xmlns:c16="http://schemas.microsoft.com/office/drawing/2014/chart" uri="{C3380CC4-5D6E-409C-BE32-E72D297353CC}">
                  <c16:uniqueId val="{0000002B-50DD-4B56-9A95-B082A43511DD}"/>
                </c:ext>
              </c:extLst>
            </c:dLbl>
            <c:dLbl>
              <c:idx val="44"/>
              <c:layout/>
              <c:tx>
                <c:strRef>
                  <c:f>'2%+0.01%%'!$D$56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{55535A7C-93C0-42EF-B1CF-804D1B146EFB}</c15:txfldGUID>
                      <c15:f>'2%+0.01%%'!$D$56</c15:f>
                      <c15:dlblFieldTableCache>
                        <c:ptCount val="1"/>
                        <c:pt idx="0">
                          <c:v> </c:v>
                        </c:pt>
                      </c15:dlblFieldTableCache>
                    </c15:dlblFTEntry>
                  </c15:dlblFieldTable>
                  <c15:showDataLabelsRange val="0"/>
                </c:ext>
                <c:ext xmlns:c16="http://schemas.microsoft.com/office/drawing/2014/chart" uri="{C3380CC4-5D6E-409C-BE32-E72D297353CC}">
                  <c16:uniqueId val="{0000002C-50DD-4B56-9A95-B082A43511DD}"/>
                </c:ext>
              </c:extLst>
            </c:dLbl>
            <c:dLbl>
              <c:idx val="45"/>
              <c:layout/>
              <c:tx>
                <c:strRef>
                  <c:f>'2%+0.01%%'!$D$57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{2513C5F2-FD7B-4F90-A263-84D895FDC60C}</c15:txfldGUID>
                      <c15:f>'2%+0.01%%'!$D$57</c15:f>
                      <c15:dlblFieldTableCache>
                        <c:ptCount val="1"/>
                        <c:pt idx="0">
                          <c:v> </c:v>
                        </c:pt>
                      </c15:dlblFieldTableCache>
                    </c15:dlblFTEntry>
                  </c15:dlblFieldTable>
                  <c15:showDataLabelsRange val="0"/>
                </c:ext>
                <c:ext xmlns:c16="http://schemas.microsoft.com/office/drawing/2014/chart" uri="{C3380CC4-5D6E-409C-BE32-E72D297353CC}">
                  <c16:uniqueId val="{0000002D-50DD-4B56-9A95-B082A43511DD}"/>
                </c:ext>
              </c:extLst>
            </c:dLbl>
            <c:dLbl>
              <c:idx val="47"/>
              <c:layout/>
              <c:tx>
                <c:strRef>
                  <c:f>'2%+0.01%%'!$D$59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{F71BE325-1965-4629-BDEB-77A20DDAD3C0}</c15:txfldGUID>
                      <c15:f>'2%+0.01%%'!$D$59</c15:f>
                      <c15:dlblFieldTableCache>
                        <c:ptCount val="1"/>
                        <c:pt idx="0">
                          <c:v> </c:v>
                        </c:pt>
                      </c15:dlblFieldTableCache>
                    </c15:dlblFTEntry>
                  </c15:dlblFieldTable>
                  <c15:showDataLabelsRange val="0"/>
                </c:ext>
                <c:ext xmlns:c16="http://schemas.microsoft.com/office/drawing/2014/chart" uri="{C3380CC4-5D6E-409C-BE32-E72D297353CC}">
                  <c16:uniqueId val="{0000002F-50DD-4B56-9A95-B082A43511DD}"/>
                </c:ext>
              </c:extLst>
            </c:dLbl>
            <c:dLbl>
              <c:idx val="50"/>
              <c:layout/>
              <c:tx>
                <c:strRef>
                  <c:f>'2%+0.01%%'!$D$62</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{5B1A6AFA-332E-4F5B-BA30-637502ADCB9D}</c15:txfldGUID>
                      <c15:f>'2%+0.01%%'!$D$62</c15:f>
                      <c15:dlblFieldTableCache>
                        <c:ptCount val="1"/>
                        <c:pt idx="0">
                          <c:v>2000</c:v>
                        </c:pt>
                      </c15:dlblFieldTableCache>
                    </c15:dlblFTEntry>
                  </c15:dlblFieldTable>
                  <c15:showDataLabelsRange val="0"/>
                </c:ext>
                <c:ext xmlns:c16="http://schemas.microsoft.com/office/drawing/2014/chart" uri="{C3380CC4-5D6E-409C-BE32-E72D297353CC}">
                  <c16:uniqueId val="{00000032-50DD-4B56-9A95-B082A43511DD}"/>
                </c:ext>
              </c:extLst>
            </c:dLbl>
            <c:dLbl>
              <c:idx val="56"/>
              <c:layout/>
              <c:tx>
                <c:strRef>
                  <c:f>'2%+0.01%%'!$D$68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{C8FFDA4D-2F31-4D81-9674-EF437D0F466D}</c15:txfldGUID>
                      <c15:f>'2%+0.01%%'!$D$68</c15:f>
                      <c15:dlblFieldTableCache>
                        <c:ptCount val="1"/>
                        <c:pt idx="0">
                          <c:v>*2006*</c:v>
                        </c:pt>
                      </c15:dlblFieldTableCache>
                    </c15:dlblFTEntry>
                  </c15:dlblFieldTable>
                  <c15:showDataLabelsRange val="0"/>
                </c:ext>
                <c:ext xmlns:c16="http://schemas.microsoft.com/office/drawing/2014/chart" uri="{C3380CC4-5D6E-409C-BE32-E72D297353CC}">
                  <c16:uniqueId val="{00000038-50DD-4B56-9A95-B082A43511DD}"/>
                </c:ext>
              </c:extLst>
            </c:dLbl>
            <c:dLbl>
              <c:idx val="59"/>
              <c:layout/>
              <c:tx>
                <c:strRef>
                  <c:f>'2%+0.01%%'!$D$71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{089FFFFC-7AD3-4DA9-A4BA-909B63A240F4}</c15:txfldGUID>
                      <c15:f>'2%+0.01%%'!$D$71</c15:f>
                      <c15:dlblFieldTableCache>
                        <c:ptCount val="1"/>
                        <c:pt idx="0">
                          <c:v> </c:v>
                        </c:pt>
                      </c15:dlblFieldTableCache>
                    </c15:dlblFTEntry>
                  </c15:dlblFieldTable>
                  <c15:showDataLabelsRange val="0"/>
                </c:ext>
                <c:ext xmlns:c16="http://schemas.microsoft.com/office/drawing/2014/chart" uri="{C3380CC4-5D6E-409C-BE32-E72D297353CC}">
                  <c16:uniqueId val="{0000003B-50DD-4B56-9A95-B082A43511DD}"/>
                </c:ext>
              </c:extLst>
            </c:dLbl>
            <c:dLbl>
              <c:idx val="60"/>
              <c:layout/>
              <c:tx>
                <c:strRef>
                  <c:f>'2%+0.01%%'!$D$72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{EB3E647A-6E38-43C0-BBDE-A7FF46D54834}</c15:txfldGUID>
                      <c15:f>'2%+0.01%%'!$D$72</c15:f>
                      <c15:dlblFieldTableCache>
                        <c:ptCount val="1"/>
                        <c:pt idx="0">
                          <c:v>2010</c:v>
                        </c:pt>
                      </c15:dlblFieldTableCache>
                    </c15:dlblFTEntry>
                  </c15:dlblFieldTable>
                  <c15:showDataLabelsRange val="0"/>
                </c:ext>
                <c:ext xmlns:c16="http://schemas.microsoft.com/office/drawing/2014/chart" uri="{C3380CC4-5D6E-409C-BE32-E72D297353CC}">
                  <c16:uniqueId val="{0000003C-50DD-4B56-9A95-B082A43511DD}"/>
                </c:ext>
              </c:extLst>
            </c:dLbl>
            <c:dLbl>
              <c:idx val="65"/>
              <c:layout/>
              <c:tx>
                <c:strRef>
                  <c:f>'2%+0.01%%'!$D$77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{D74BBC4B-4E6A-423A-B1EC-43CFC6BA8DEA}</c15:txfldGUID>
                      <c15:f>'2%+0.01%%'!$D$77</c15:f>
                      <c15:dlblFieldTableCache>
                        <c:ptCount val="1"/>
                        <c:pt idx="0">
                          <c:v>2015</c:v>
                        </c:pt>
                      </c15:dlblFieldTableCache>
                    </c15:dlblFTEntry>
                  </c15:dlblFieldTable>
                  <c15:showDataLabelsRange val="0"/>
                </c:ext>
                <c:ext xmlns:c16="http://schemas.microsoft.com/office/drawing/2014/chart" uri="{C3380CC4-5D6E-409C-BE32-E72D297353CC}">
                  <c16:uniqueId val="{00000041-50DD-4B56-9A95-B082A43511DD}"/>
                </c:ext>
              </c:extLst>
            </c:dLbl>
            <c:dLbl>
              <c:idx val="70"/>
              <c:layout/>
              <c:tx>
                <c:strRef>
                  <c:f>'2%+0.01%%'!$D$82</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{67E64C9A-493A-4FA9-A24A-7167C9B6C1C2}</c15:txfldGUID>
                      <c15:f>'2%+0.01%%'!$D$82</c15:f>
                      <c15:dlblFieldTableCache>
                        <c:ptCount val="1"/>
                        <c:pt idx="0">
                          <c:v>2020</c:v>
                        </c:pt>
                      </c15:dlblFieldTableCache>
                    </c15:dlblFTEntry>
                  </c15:dlblFieldTable>
                  <c15:showDataLabelsRange val="0"/>
                </c:ext>
                <c:ext xmlns:c16="http://schemas.microsoft.com/office/drawing/2014/chart" uri="{C3380CC4-5D6E-409C-BE32-E72D297353CC}">
                  <c16:uniqueId val="{00000046-50DD-4B56-9A95-B082A43511DD}"/>
                </c:ext>
              </c:extLst>
            </c:dLbl>
            <c:dLbl>
              <c:idx val="80"/>
              <c:layout/>
              <c:tx>
                <c:strRef>
                  <c:f>'2%+0.01%%'!$D$92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{0B3D3956-6D3F-4C2E-B377-0FD3F0850D47}</c15:txfldGUID>
                      <c15:f>'2%+0.01%%'!$D$92</c15:f>
                      <c15:dlblFieldTableCache>
                        <c:ptCount val="1"/>
                        <c:pt idx="0">
                          <c:v>2030</c:v>
                        </c:pt>
                      </c15:dlblFieldTableCache>
                    </c15:dlblFTEntry>
                  </c15:dlblFieldTable>
                  <c15:showDataLabelsRange val="0"/>
                </c:ext>
                <c:ext xmlns:c16="http://schemas.microsoft.com/office/drawing/2014/chart" uri="{C3380CC4-5D6E-409C-BE32-E72D297353CC}">
                  <c16:uniqueId val="{00000050-50DD-4B56-9A95-B082A43511DD}"/>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'2%+0.01%%'!$B$12:$B$92</c:f>
              <c:numCache>
                <c:formatCode>0.0_ </c:formatCode>
                <c:ptCount val="81"/>
                <c:pt idx="0">
                  <c:v>2</c:v>
                </c:pt>
                <c:pt idx="1">
                  <c:v>2.0149000000000044</c:v>
                </c:pt>
                <c:pt idx="2">
                  <c:v>2.0395935300000048</c:v>
                </c:pt>
                <c:pt idx="3">
                  <c:v>2.0536616444820055</c:v>
                </c:pt>
                <c:pt idx="4">
                  <c:v>2.0562707857271576</c:v>
                </c:pt>
                <c:pt idx="5">
                  <c:v>2.0465761610861009</c:v>
                </c:pt>
                <c:pt idx="6">
                  <c:v>2.0237344565606179</c:v>
                </c:pt>
                <c:pt idx="7">
                  <c:v>1.9869180656030281</c:v>
                </c:pt>
                <c:pt idx="8">
                  <c:v>1.9353308151705662</c:v>
                </c:pt>
                <c:pt idx="9">
                  <c:v>1.8682251248928168</c:v>
                </c:pt>
                <c:pt idx="10">
                  <c:v>1.7849204830485306</c:v>
                </c:pt>
                <c:pt idx="11">
                  <c:v>1.6848230653877181</c:v>
                </c:pt>
                <c:pt idx="12">
                  <c:v>1.5674462604945063</c:v>
                </c:pt>
                <c:pt idx="13">
                  <c:v>1.4324317995576195</c:v>
                </c:pt>
                <c:pt idx="14">
                  <c:v>1.2795711206874998</c:v>
                </c:pt>
                <c:pt idx="15">
                  <c:v>1.1088265302931077</c:v>
                </c:pt>
                <c:pt idx="16">
                  <c:v>0.92035165891785198</c:v>
                </c:pt>
                <c:pt idx="17">
                  <c:v>0.71451064912417905</c:v>
                </c:pt>
                <c:pt idx="18">
                  <c:v>0.49189546163707121</c:v>
                </c:pt>
                <c:pt idx="19">
                  <c:v>0.25334064638947495</c:v>
                </c:pt>
                <c:pt idx="20">
                  <c:v>-6.5099114564759475E-5</c:v>
                </c:pt>
                <c:pt idx="21">
                  <c:v>-0.26697126705352048</c:v>
                </c:pt>
                <c:pt idx="22">
                  <c:v>-0.54576243819144565</c:v>
                </c:pt>
                <c:pt idx="23">
                  <c:v>-0.83456036629026187</c:v>
                </c:pt>
                <c:pt idx="24">
                  <c:v>-1.1312318020002436</c:v>
                </c:pt>
                <c:pt idx="25">
                  <c:v>-1.4334025109464363</c:v>
                </c:pt>
                <c:pt idx="26">
                  <c:v>-1.7384778115038557</c:v>
                </c:pt>
                <c:pt idx="27">
                  <c:v>-2.0436697991936583</c:v>
                </c:pt>
                <c:pt idx="28">
                  <c:v>-2.346031238814156</c:v>
                </c:pt>
                <c:pt idx="29">
                  <c:v>-2.642495896004192</c:v>
                </c:pt>
                <c:pt idx="30">
                  <c:v>-2.9299248522457475</c:v>
                </c:pt>
                <c:pt idx="31">
                  <c:v>-3.2051581083332579</c:v>
                </c:pt>
                <c:pt idx="32">
                  <c:v>-3.4650705396180896</c:v>
                </c:pt>
                <c:pt idx="33">
                  <c:v>-3.7066310317853066</c:v>
                </c:pt>
                <c:pt idx="34">
                  <c:v>-3.9269634094810542</c:v>
                </c:pt>
                <c:pt idx="35">
                  <c:v>-4.1234075833295805</c:v>
                </c:pt>
                <c:pt idx="36">
                  <c:v>-4.2935791953676059</c:v>
                </c:pt>
                <c:pt idx="37">
                  <c:v>-4.4354259497239212</c:v>
                </c:pt>
                <c:pt idx="38">
                  <c:v>-4.5472787842729616</c:v>
                </c:pt>
                <c:pt idx="39">
                  <c:v>-4.6278960778166152</c:v>
                </c:pt>
                <c:pt idx="40">
                  <c:v>-4.6764992012678164</c:v>
                </c:pt>
                <c:pt idx="41">
                  <c:v>-4.6927979122172516</c:v>
                </c:pt>
                <c:pt idx="42">
                  <c:v>-4.677004358287995</c:v>
                </c:pt>
                <c:pt idx="43">
                  <c:v>-4.6298347898628229</c:v>
                </c:pt>
                <c:pt idx="44">
                  <c:v>-4.5524984769655212</c:v>
                </c:pt>
                <c:pt idx="45">
                  <c:v>-4.4466737641333971</c:v>
                </c:pt>
                <c:pt idx="46">
                  <c:v>-4.3144716633010027</c:v>
                </c:pt>
                <c:pt idx="47">
                  <c:v>-4.1583878574422179</c:v>
                </c:pt>
                <c:pt idx="48">
                  <c:v>-3.9812444445420532</c:v>
                </c:pt>
                <c:pt idx="49">
                  <c:v>-3.7861231692840676</c:v>
                </c:pt>
                <c:pt idx="50">
                  <c:v>-3.5762922462355977</c:v>
                </c:pt>
                <c:pt idx="51">
                  <c:v>-3.3551291530078924</c:v>
                </c:pt>
                <c:pt idx="52">
                  <c:v>-3.1260419480985799</c:v>
                </c:pt>
                <c:pt idx="53">
                  <c:v>-2.8923917339035032</c:v>
                </c:pt>
                <c:pt idx="54">
                  <c:v>-2.6574188345160916</c:v>
                </c:pt>
                <c:pt idx="55">
                  <c:v>-2.4241750906769317</c:v>
                </c:pt>
                <c:pt idx="56">
                  <c:v>-2.1954643975714507</c:v>
                </c:pt>
                <c:pt idx="57">
                  <c:v>-1.9737932385854569</c:v>
                </c:pt>
                <c:pt idx="58">
                  <c:v>-1.761332518932023</c:v>
                </c:pt>
                <c:pt idx="59">
                  <c:v>-1.5598915012806174</c:v>
                </c:pt>
                <c:pt idx="60">
                  <c:v>-1.3709041183798631</c:v>
                </c:pt>
                <c:pt idx="61">
                  <c:v>-1.1954274138360113</c:v>
                </c:pt>
                <c:pt idx="62">
                  <c:v>-1.0341513698876836</c:v>
                </c:pt>
                <c:pt idx="63">
                  <c:v>-0.88741894603528126</c:v>
                </c:pt>
                <c:pt idx="64">
                  <c:v>-0.75525479647643445</c:v>
                </c:pt>
                <c:pt idx="65">
                  <c:v>-0.63740087368683218</c:v>
                </c:pt>
                <c:pt idx="66">
                  <c:v>-0.53335696987997772</c:v>
                </c:pt>
                <c:pt idx="67">
                  <c:v>-0.44242420020030571</c:v>
                </c:pt>
                <c:pt idx="68">
                  <c:v>-0.3637494871445448</c:v>
                </c:pt>
                <c:pt idx="69">
                  <c:v>-0.29636925432692834</c:v>
                </c:pt>
                <c:pt idx="70">
                  <c:v>-0.23925076349862062</c:v>
                </c:pt>
                <c:pt idx="71">
                  <c:v>-0.19132981205742461</c:v>
                </c:pt>
                <c:pt idx="72">
                  <c:v>-0.1515438273192769</c:v>
                </c:pt>
                <c:pt idx="73">
                  <c:v>-0.11885972630313371</c:v>
                </c:pt>
                <c:pt idx="74">
                  <c:v>-9.2296234651371503E-2</c:v>
                </c:pt>
                <c:pt idx="75">
                  <c:v>-7.0940657160768361E-2</c:v>
                </c:pt>
                <c:pt idx="76">
                  <c:v>-5.3960350577181272E-2</c:v>
                </c:pt>
                <c:pt idx="77">
                  <c:v>-4.0609356603973468E-2</c:v>
                </c:pt>
                <c:pt idx="78">
                  <c:v>-3.0230804002614853E-2</c:v>
                </c:pt>
                <c:pt idx="79">
                  <c:v>-1.2854055636105664E-2</c:v>
                </c:pt>
                <c:pt idx="80">
                  <c:v>0</c:v>
                </c:pt>
              </c:numCache>
            </c:numRef>
          </c:xVal>
          <c:yVal>
            <c:numRef>
              <c:f>'2%+0.01%%'!$C$12:$C$92</c:f>
              <c:numCache>
                <c:formatCode>0_);\(0\)</c:formatCode>
                <c:ptCount val="81"/>
                <c:pt idx="0">
                  <c:v>100</c:v>
                </c:pt>
                <c:pt idx="1">
                  <c:v>102</c:v>
                </c:pt>
                <c:pt idx="2">
                  <c:v>104.02980000000001</c:v>
                </c:pt>
                <c:pt idx="3">
                  <c:v>106.07918706000001</c:v>
                </c:pt>
                <c:pt idx="4">
                  <c:v>108.13712328896402</c:v>
                </c:pt>
                <c:pt idx="5">
                  <c:v>110.19172863145432</c:v>
                </c:pt>
                <c:pt idx="6">
                  <c:v>112.23027561113622</c:v>
                </c:pt>
                <c:pt idx="7">
                  <c:v>114.23919754457556</c:v>
                </c:pt>
                <c:pt idx="8">
                  <c:v>116.20411174234228</c:v>
                </c:pt>
                <c:pt idx="9">
                  <c:v>118.10985917491669</c:v>
                </c:pt>
                <c:pt idx="10">
                  <c:v>119.94056199212791</c:v>
                </c:pt>
                <c:pt idx="11">
                  <c:v>121.67970014101375</c:v>
                </c:pt>
                <c:pt idx="12">
                  <c:v>123.31020812290335</c:v>
                </c:pt>
                <c:pt idx="13">
                  <c:v>124.81459266200277</c:v>
                </c:pt>
                <c:pt idx="14">
                  <c:v>126.17507172201859</c:v>
                </c:pt>
                <c:pt idx="15">
                  <c:v>127.37373490337777</c:v>
                </c:pt>
                <c:pt idx="16">
                  <c:v>128.3927247826048</c:v>
                </c:pt>
                <c:pt idx="17">
                  <c:v>129.21443822121347</c:v>
                </c:pt>
                <c:pt idx="18">
                  <c:v>129.82174608085316</c:v>
                </c:pt>
                <c:pt idx="19">
                  <c:v>130.19822914448761</c:v>
                </c:pt>
                <c:pt idx="20">
                  <c:v>130.32842737363211</c:v>
                </c:pt>
                <c:pt idx="21">
                  <c:v>130.19809894625848</c:v>
                </c:pt>
                <c:pt idx="22">
                  <c:v>129.79448483952507</c:v>
                </c:pt>
                <c:pt idx="23">
                  <c:v>129.10657406987559</c:v>
                </c:pt>
                <c:pt idx="24">
                  <c:v>128.12536410694455</c:v>
                </c:pt>
                <c:pt idx="25">
                  <c:v>126.8441104658751</c:v>
                </c:pt>
                <c:pt idx="26">
                  <c:v>125.25855908505167</c:v>
                </c:pt>
                <c:pt idx="27">
                  <c:v>123.36715484286739</c:v>
                </c:pt>
                <c:pt idx="28">
                  <c:v>121.17121948666436</c:v>
                </c:pt>
                <c:pt idx="29">
                  <c:v>118.67509236523908</c:v>
                </c:pt>
                <c:pt idx="30">
                  <c:v>115.88622769465597</c:v>
                </c:pt>
                <c:pt idx="31">
                  <c:v>112.81524266074759</c:v>
                </c:pt>
                <c:pt idx="32">
                  <c:v>109.47591147798946</c:v>
                </c:pt>
                <c:pt idx="33">
                  <c:v>105.88510158151141</c:v>
                </c:pt>
                <c:pt idx="34">
                  <c:v>102.06264941441884</c:v>
                </c:pt>
                <c:pt idx="35">
                  <c:v>98.031174762549298</c:v>
                </c:pt>
                <c:pt idx="36">
                  <c:v>93.815834247759682</c:v>
                </c:pt>
                <c:pt idx="37">
                  <c:v>89.444016371814087</c:v>
                </c:pt>
                <c:pt idx="38">
                  <c:v>84.944982348311839</c:v>
                </c:pt>
                <c:pt idx="39">
                  <c:v>80.349458803268163</c:v>
                </c:pt>
                <c:pt idx="40">
                  <c:v>75.689190192678609</c:v>
                </c:pt>
                <c:pt idx="41">
                  <c:v>70.996460400732531</c:v>
                </c:pt>
                <c:pt idx="42">
                  <c:v>66.303594368244106</c:v>
                </c:pt>
                <c:pt idx="43">
                  <c:v>61.642451684156541</c:v>
                </c:pt>
                <c:pt idx="44">
                  <c:v>57.04392478851846</c:v>
                </c:pt>
                <c:pt idx="45">
                  <c:v>52.537454730225498</c:v>
                </c:pt>
                <c:pt idx="46">
                  <c:v>48.150577260251666</c:v>
                </c:pt>
                <c:pt idx="47">
                  <c:v>43.908511403623493</c:v>
                </c:pt>
                <c:pt idx="48">
                  <c:v>39.83380154536723</c:v>
                </c:pt>
                <c:pt idx="49">
                  <c:v>35.946022514539386</c:v>
                </c:pt>
                <c:pt idx="50">
                  <c:v>32.261555206799095</c:v>
                </c:pt>
                <c:pt idx="51">
                  <c:v>28.793438022068191</c:v>
                </c:pt>
                <c:pt idx="52">
                  <c:v>25.55129690078331</c:v>
                </c:pt>
                <c:pt idx="53">
                  <c:v>22.541354125871031</c:v>
                </c:pt>
                <c:pt idx="54">
                  <c:v>19.766513432976303</c:v>
                </c:pt>
                <c:pt idx="55">
                  <c:v>17.226516456838848</c:v>
                </c:pt>
                <c:pt idx="56">
                  <c:v>14.91816325162244</c:v>
                </c:pt>
                <c:pt idx="57">
                  <c:v>12.835587661695946</c:v>
                </c:pt>
                <c:pt idx="58">
                  <c:v>10.970576774451526</c:v>
                </c:pt>
                <c:pt idx="59">
                  <c:v>9.3129226238319003</c:v>
                </c:pt>
                <c:pt idx="60">
                  <c:v>7.8507937718902916</c:v>
                </c:pt>
                <c:pt idx="61">
                  <c:v>6.571114387072174</c:v>
                </c:pt>
                <c:pt idx="62">
                  <c:v>5.4599389442182691</c:v>
                </c:pt>
                <c:pt idx="63">
                  <c:v>4.5028116472968067</c:v>
                </c:pt>
                <c:pt idx="64">
                  <c:v>3.6851010521477066</c:v>
                </c:pt>
                <c:pt idx="65">
                  <c:v>2.9923020543439378</c:v>
                </c:pt>
                <c:pt idx="66">
                  <c:v>2.4102993047740422</c:v>
                </c:pt>
                <c:pt idx="67">
                  <c:v>1.9255881145839824</c:v>
                </c:pt>
                <c:pt idx="68">
                  <c:v>1.5254509043734308</c:v>
                </c:pt>
                <c:pt idx="69">
                  <c:v>1.1980891402948928</c:v>
                </c:pt>
                <c:pt idx="70">
                  <c:v>0.93271239571957409</c:v>
                </c:pt>
                <c:pt idx="71">
                  <c:v>0.71958761329765153</c:v>
                </c:pt>
                <c:pt idx="72">
                  <c:v>0.55005277160472488</c:v>
                </c:pt>
                <c:pt idx="73">
                  <c:v>0.41649995865909772</c:v>
                </c:pt>
                <c:pt idx="74">
                  <c:v>0.31233331899845745</c:v>
                </c:pt>
                <c:pt idx="75">
                  <c:v>0.23190748935635472</c:v>
                </c:pt>
                <c:pt idx="76">
                  <c:v>0.17045200467692073</c:v>
                </c:pt>
                <c:pt idx="77">
                  <c:v>0.12398678820199217</c:v>
                </c:pt>
                <c:pt idx="78">
                  <c:v>8.9233291468973797E-2</c:v>
                </c:pt>
                <c:pt idx="79">
                  <c:v>6.3525180196762468E-2</c:v>
                </c:pt>
                <c:pt idx="80">
                  <c:v>6.3525180196762468E-2</c:v>
                </c:pt>
              </c:numCache>
            </c:numRef>
          </c:yVal>
          <c:smooth val="1"/>
          <c:extLst>
            <c:ext xmlns:c16="http://schemas.microsoft.com/office/drawing/2014/chart" uri="{C3380CC4-5D6E-409C-BE32-E72D297353CC}">
              <c16:uniqueId val="{000000D3-50DD-4B56-9A95-B082A43511DD}"/>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to year after, per year (millions)</a:t>
                </a:r>
                <a:endParaRPr lang="en-US" sz="1200">
                  <a:latin typeface="Arial" panose="020B0604020202020204" pitchFamily="34" charset="0"/>
                  <a:cs typeface="Arial" panose="020B0604020202020204" pitchFamily="34" charset="0"/>
                </a:endParaRPr>
              </a:p>
            </c:rich>
          </c:tx>
          <c:layout>
            <c:manualLayout>
              <c:xMode val="edge"/>
              <c:yMode val="edge"/>
              <c:x val="7.3576274595411301E-2"/>
              <c:y val="0.8925889765181042"/>
            </c:manualLayout>
          </c:layout>
          <c:overlay val="0"/>
        </c:title>
        <c:numFmt formatCode="0.0_ "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manualLayout>
              <c:xMode val="edge"/>
              <c:yMode val="edge"/>
              <c:x val="5.3237154151164674E-4"/>
              <c:y val="0.36834770485733576"/>
            </c:manualLayout>
          </c:layout>
          <c:overlay val="0"/>
        </c:title>
        <c:numFmt formatCode="0_);\(0\)" sourceLinked="1"/>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a:latin typeface="Arial" panose="020B0604020202020204" pitchFamily="34" charset="0"/>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Population of an imaginary country 1950-2160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a:p>
            <a:pPr>
              <a:defRPr sz="1000">
                <a:latin typeface="Arial" panose="020B0604020202020204" pitchFamily="34" charset="0"/>
                <a:cs typeface="Arial" panose="020B0604020202020204" pitchFamily="34" charset="0"/>
              </a:defRPr>
            </a:pPr>
            <a:r>
              <a:rPr lang="en-US"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rPr>
              <a:t>(initially rising but thereafter decelerating, a sudden decrease in 2010)</a:t>
            </a:r>
            <a:endParaRPr lang="zh-CN" altLang="zh-CN" sz="1400" b="1" i="0" u="none" strike="noStrike" kern="1200" baseline="0">
              <a:solidFill>
                <a:sysClr val="windowText" lastClr="000000"/>
              </a:solidFill>
              <a:latin typeface="Arial" panose="020B0604020202020204" pitchFamily="34" charset="0"/>
              <a:ea typeface="+mn-ea"/>
              <a:cs typeface="Arial" panose="020B0604020202020204" pitchFamily="34" charset="0"/>
            </a:endParaRPr>
          </a:p>
        </c:rich>
      </c:tx>
      <c:layout>
        <c:manualLayout>
          <c:xMode val="edge"/>
          <c:yMode val="edge"/>
          <c:x val="6.0956317759372852E-2"/>
          <c:y val="2.2724066072993335E-3"/>
        </c:manualLayout>
      </c:layout>
      <c:overlay val="1"/>
    </c:title>
    <c:autoTitleDeleted val="0"/>
    <c:plotArea>
      <c:layout>
        <c:manualLayout>
          <c:layoutTarget val="inner"/>
          <c:xMode val="edge"/>
          <c:yMode val="edge"/>
          <c:x val="7.5167966603505165E-2"/>
          <c:y val="4.867408085509424E-2"/>
          <c:w val="0.90003648717302698"/>
          <c:h val="0.9017838311928042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'2%+0.1% +sudden decrease'!$D$13</c:f>
                  <c:strCache>
                    <c:ptCount val="1"/>
                    <c:pt idx="0">
                      <c:v>1950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{9AE5A5DA-C2D6-4BF4-BA59-FD4316DB3011}</c15:txfldGUID>
                      <c15:f>'2%+0.1% +sudden decrease'!$D$13</c15:f>
                      <c15:dlblFieldTableCache>
                        <c:ptCount val="1"/>
                        <c:pt idx="0">
                          <c:v>1950</c:v>
                        </c:pt>
                      </c15:dlblFieldTableCache>
                    </c15:dlblFTEntry>
                  </c15:dlblFieldTable>
                  <c15:showDataLabelsRange val="0"/>
                </c:ext>
                <c:ext xmlns:c16="http://schemas.microsoft.com/office/drawing/2014/chart" uri="{C3380CC4-5D6E-409C-BE32-E72D297353CC}">
                  <c16:uniqueId val="{00000000-7CE0-47A2-A250-23E2F9CD5FB3}"/>
                </c:ext>
              </c:extLst>
            </c:dLbl>
            <c:dLbl>
              <c:idx val="1"/>
              <c:layout/>
              <c:tx>
                <c:strRef>
                  <c:f>'2%+0.1% +sudden decrease'!$D$14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{D22E601B-9272-45A5-A72F-0EE864880C2D}</c15:txfldGUID>
                      <c15:f>'2%+0.1% +sudden decrease'!$D$14</c15:f>
                      <c15:dlblFieldTableCache>
                        <c:ptCount val="1"/>
                        <c:pt idx="0">
                          <c:v> </c:v>
                        </c:pt>
                      </c15:dlblFieldTableCache>
                    </c15:dlblFTEntry>
                  </c15:dlblFieldTable>
                  <c15:showDataLabelsRange val="0"/>
                </c:ext>
                <c:ext xmlns:c16="http://schemas.microsoft.com/office/drawing/2014/chart" uri="{C3380CC4-5D6E-409C-BE32-E72D297353CC}">
                  <c16:uniqueId val="{00000001-7CE0-47A2-A250-23E2F9CD5FB3}"/>
                </c:ext>
              </c:extLst>
            </c:dLbl>
            <c:dLbl>
              <c:idx val="4"/>
              <c:layout/>
              <c:tx>
                <c:strRef>
                  <c:f>'2%+0.1% +sudden decrease'!$D$17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{AEAF35AE-DD74-46E4-90AD-9D3B0AD9AB19}</c15:txfldGUID>
                      <c15:f>'2%+0.1% +sudden decrease'!$D$17</c15:f>
                      <c15:dlblFieldTableCache>
                        <c:ptCount val="1"/>
                        <c:pt idx="0">
                          <c:v> </c:v>
                        </c:pt>
                      </c15:dlblFieldTableCache>
                    </c15:dlblFTEntry>
                  </c15:dlblFieldTable>
                  <c15:showDataLabelsRange val="0"/>
                </c:ext>
                <c:ext xmlns:c16="http://schemas.microsoft.com/office/drawing/2014/chart" uri="{C3380CC4-5D6E-409C-BE32-E72D297353CC}">
                  <c16:uniqueId val="{00000004-7CE0-47A2-A250-23E2F9CD5FB3}"/>
                </c:ext>
              </c:extLst>
            </c:dLbl>
            <c:dLbl>
              <c:idx val="6"/>
              <c:layout/>
              <c:tx>
                <c:strRef>
                  <c:f>'2%+0.1% +sudden decrease'!$D$19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{5541EEA9-88A9-4876-999C-529C6A8AB731}</c15:txfldGUID>
                      <c15:f>'2%+0.1% +sudden decrease'!$D$19</c15:f>
                      <c15:dlblFieldTableCache>
                        <c:ptCount val="1"/>
                        <c:pt idx="0">
                          <c:v> </c:v>
                        </c:pt>
                      </c15:dlblFieldTableCache>
                    </c15:dlblFTEntry>
                  </c15:dlblFieldTable>
                  <c15:showDataLabelsRange val="0"/>
                </c:ext>
                <c:ext xmlns:c16="http://schemas.microsoft.com/office/drawing/2014/chart" uri="{C3380CC4-5D6E-409C-BE32-E72D297353CC}">
                  <c16:uniqueId val="{00000006-7CE0-47A2-A250-23E2F9CD5FB3}"/>
                </c:ext>
              </c:extLst>
            </c:dLbl>
            <c:dLbl>
              <c:idx val="10"/>
              <c:layout/>
              <c:tx>
                <c:strRef>
                  <c:f>'2%+0.1% +sudden decrease'!$D$23</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{9333A3F9-A396-4804-AB52-A2893982E8E4}</c15:txfldGUID>
                      <c15:f>'2%+0.1% +sudden decrease'!$D$23</c15:f>
                      <c15:dlblFieldTableCache>
                        <c:ptCount val="1"/>
                        <c:pt idx="0">
                          <c:v>1960</c:v>
                        </c:pt>
                      </c15:dlblFieldTableCache>
                    </c15:dlblFTEntry>
                  </c15:dlblFieldTable>
                  <c15:showDataLabelsRange val="0"/>
                </c:ext>
                <c:ext xmlns:c16="http://schemas.microsoft.com/office/drawing/2014/chart" uri="{C3380CC4-5D6E-409C-BE32-E72D297353CC}">
                  <c16:uniqueId val="{0000000A-7CE0-47A2-A250-23E2F9CD5FB3}"/>
                </c:ext>
              </c:extLst>
            </c:dLbl>
            <c:dLbl>
              <c:idx val="11"/>
              <c:layout/>
              <c:tx>
                <c:strRef>
                  <c:f>'2%+0.1% +sudden decrease'!$D$24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{003AAC94-F768-4C67-80BF-9193C2523261}</c15:txfldGUID>
                      <c15:f>'2%+0.1% +sudden decrease'!$D$24</c15:f>
                      <c15:dlblFieldTableCache>
                        <c:ptCount val="1"/>
                        <c:pt idx="0">
                          <c:v> </c:v>
                        </c:pt>
                      </c15:dlblFieldTableCache>
                    </c15:dlblFTEntry>
                  </c15:dlblFieldTable>
                  <c15:showDataLabelsRange val="0"/>
                </c:ext>
                <c:ext xmlns:c16="http://schemas.microsoft.com/office/drawing/2014/chart" uri="{C3380CC4-5D6E-409C-BE32-E72D297353CC}">
                  <c16:uniqueId val="{0000000B-7CE0-47A2-A250-23E2F9CD5FB3}"/>
                </c:ext>
              </c:extLst>
            </c:dLbl>
            <c:dLbl>
              <c:idx val="12"/>
              <c:layout/>
              <c:tx>
                <c:strRef>
                  <c:f>'2%+0.1% +sudden decrease'!$D$25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{20C3C372-FA35-4D46-A036-780986800791}</c15:txfldGUID>
                      <c15:f>'2%+0.1% +sudden decrease'!$D$25</c15:f>
                      <c15:dlblFieldTableCache>
                        <c:ptCount val="1"/>
                        <c:pt idx="0">
                          <c:v> </c:v>
                        </c:pt>
                      </c15:dlblFieldTableCache>
                    </c15:dlblFTEntry>
                  </c15:dlblFieldTable>
                  <c15:showDataLabelsRange val="0"/>
                </c:ext>
                <c:ext xmlns:c16="http://schemas.microsoft.com/office/drawing/2014/chart" uri="{C3380CC4-5D6E-409C-BE32-E72D297353CC}">
                  <c16:uniqueId val="{0000000C-7CE0-47A2-A250-23E2F9CD5FB3}"/>
                </c:ext>
              </c:extLst>
            </c:dLbl>
            <c:dLbl>
              <c:idx val="13"/>
              <c:layout/>
              <c:tx>
                <c:strRef>
                  <c:f>'2%+0.1% +sudden decrease'!$D$26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{4EE23298-EFAB-4FF8-ACC8-17369B1EE41B}</c15:txfldGUID>
                      <c15:f>'2%+0.1% +sudden decrease'!$D$26</c15:f>
                      <c15:dlblFieldTableCache>
                        <c:ptCount val="1"/>
                        <c:pt idx="0">
                          <c:v> </c:v>
                        </c:pt>
                      </c15:dlblFieldTableCache>
                    </c15:dlblFTEntry>
                  </c15:dlblFieldTable>
                  <c15:showDataLabelsRange val="0"/>
                </c:ext>
                <c:ext xmlns:c16="http://schemas.microsoft.com/office/drawing/2014/chart" uri="{C3380CC4-5D6E-409C-BE32-E72D297353CC}">
                  <c16:uniqueId val="{0000000D-7CE0-47A2-A250-23E2F9CD5FB3}"/>
                </c:ext>
              </c:extLst>
            </c:dLbl>
            <c:dLbl>
              <c:idx val="14"/>
              <c:layout/>
              <c:tx>
                <c:strRef>
                  <c:f>'2%+0.1% +sudden decrease'!$D$27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{919D47FB-A42D-4F8C-9040-B3236E3CBFF6}</c15:txfldGUID>
                      <c15:f>'2%+0.1% +sudden decrease'!$D$27</c15:f>
                      <c15:dlblFieldTableCache>
                        <c:ptCount val="1"/>
                        <c:pt idx="0">
                          <c:v> </c:v>
                        </c:pt>
                      </c15:dlblFieldTableCache>
                    </c15:dlblFTEntry>
                  </c15:dlblFieldTable>
                  <c15:showDataLabelsRange val="0"/>
                </c:ext>
                <c:ext xmlns:c16="http://schemas.microsoft.com/office/drawing/2014/chart" uri="{C3380CC4-5D6E-409C-BE32-E72D297353CC}">
                  <c16:uniqueId val="{0000000E-7CE0-47A2-A250-23E2F9CD5FB3}"/>
                </c:ext>
              </c:extLst>
            </c:dLbl>
            <c:dLbl>
              <c:idx val="18"/>
              <c:layout/>
              <c:tx>
                <c:strRef>
                  <c:f>'2%+0.1% +sudden decrease'!$D$31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{7481106C-D6AE-45A6-86A0-892D227D5967}</c15:txfldGUID>
                      <c15:f>'2%+0.1% +sudden decrease'!$D$31</c15:f>
                      <c15:dlblFieldTableCache>
                        <c:ptCount val="1"/>
                        <c:pt idx="0">
                          <c:v> </c:v>
                        </c:pt>
                      </c15:dlblFieldTableCache>
                    </c15:dlblFTEntry>
                  </c15:dlblFieldTable>
                  <c15:showDataLabelsRange val="0"/>
                </c:ext>
                <c:ext xmlns:c16="http://schemas.microsoft.com/office/drawing/2014/chart" uri="{C3380CC4-5D6E-409C-BE32-E72D297353CC}">
                  <c16:uniqueId val="{00000012-7CE0-47A2-A250-23E2F9CD5FB3}"/>
                </c:ext>
              </c:extLst>
            </c:dLbl>
            <c:dLbl>
              <c:idx val="20"/>
              <c:layout/>
              <c:tx>
                <c:strRef>
                  <c:f>'2%+0.1% +sudden decrease'!$D$33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{8FF169FA-C03E-4140-B71B-37ECE18DE7EB}</c15:txfldGUID>
                      <c15:f>'2%+0.1% +sudden decrease'!$D$33</c15:f>
                      <c15:dlblFieldTableCache>
                        <c:ptCount val="1"/>
                        <c:pt idx="0">
                          <c:v>1970</c:v>
                        </c:pt>
                      </c15:dlblFieldTableCache>
                    </c15:dlblFTEntry>
                  </c15:dlblFieldTable>
                  <c15:showDataLabelsRange val="0"/>
                </c:ext>
                <c:ext xmlns:c16="http://schemas.microsoft.com/office/drawing/2014/chart" uri="{C3380CC4-5D6E-409C-BE32-E72D297353CC}">
                  <c16:uniqueId val="{00000014-7CE0-47A2-A250-23E2F9CD5FB3}"/>
                </c:ext>
              </c:extLst>
            </c:dLbl>
            <c:dLbl>
              <c:idx val="23"/>
              <c:layout/>
              <c:tx>
                <c:strRef>
                  <c:f>'2%+0.1% +sudden decrease'!$D$36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{58ACC8CE-7B7A-4D8F-B0BF-DCBD3AEF4109}</c15:txfldGUID>
                      <c15:f>'2%+0.1% +sudden decrease'!$D$36</c15:f>
                      <c15:dlblFieldTableCache>
                        <c:ptCount val="1"/>
                        <c:pt idx="0">
                          <c:v> </c:v>
                        </c:pt>
                      </c15:dlblFieldTableCache>
                    </c15:dlblFTEntry>
                  </c15:dlblFieldTable>
                  <c15:showDataLabelsRange val="0"/>
                </c:ext>
                <c:ext xmlns:c16="http://schemas.microsoft.com/office/drawing/2014/chart" uri="{C3380CC4-5D6E-409C-BE32-E72D297353CC}">
                  <c16:uniqueId val="{00000017-7CE0-47A2-A250-23E2F9CD5FB3}"/>
                </c:ext>
              </c:extLst>
            </c:dLbl>
            <c:dLbl>
              <c:idx val="27"/>
              <c:layout/>
              <c:tx>
                <c:strRef>
                  <c:f>'2%+0.1% +sudden decrease'!$D$40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{8A51FDF5-4AAC-4164-8F5B-ADDEFEBF14D8}</c15:txfldGUID>
                      <c15:f>'2%+0.1% +sudden decrease'!$D$40</c15:f>
                      <c15:dlblFieldTableCache>
                        <c:ptCount val="1"/>
                        <c:pt idx="0">
                          <c:v> </c:v>
                        </c:pt>
                      </c15:dlblFieldTableCache>
                    </c15:dlblFTEntry>
                  </c15:dlblFieldTable>
                  <c15:showDataLabelsRange val="0"/>
                </c:ext>
                <c:ext xmlns:c16="http://schemas.microsoft.com/office/drawing/2014/chart" uri="{C3380CC4-5D6E-409C-BE32-E72D297353CC}">
                  <c16:uniqueId val="{0000001B-7CE0-47A2-A250-23E2F9CD5FB3}"/>
                </c:ext>
              </c:extLst>
            </c:dLbl>
            <c:dLbl>
              <c:idx val="29"/>
              <c:layout/>
              <c:tx>
                <c:strRef>
                  <c:f>'2%+0.1% +sudden decrease'!$D$42</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{1E113D2F-D562-4791-A315-6DADF76D6CC3}</c15:txfldGUID>
                      <c15:f>'2%+0.1% +sudden decrease'!$D$42</c15:f>
                      <c15:dlblFieldTableCache>
                        <c:ptCount val="1"/>
                        <c:pt idx="0">
                          <c:v>1980</c:v>
                        </c:pt>
                      </c15:dlblFieldTableCache>
                    </c15:dlblFTEntry>
                  </c15:dlblFieldTable>
                  <c15:showDataLabelsRange val="0"/>
                </c:ext>
                <c:ext xmlns:c16="http://schemas.microsoft.com/office/drawing/2014/chart" uri="{C3380CC4-5D6E-409C-BE32-E72D297353CC}">
                  <c16:uniqueId val="{0000001D-7CE0-47A2-A250-23E2F9CD5FB3}"/>
                </c:ext>
              </c:extLst>
            </c:dLbl>
            <c:dLbl>
              <c:idx val="30"/>
              <c:layout/>
              <c:tx>
                <c:strRef>
                  <c:f>'2%+0.1% +sudden decrease'!$D$43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{1F0F33BE-C37B-43A6-95EC-8DAB496349E3}</c15:txfldGUID>
                      <c15:f>'2%+0.1% +sudden decrease'!$D$43</c15:f>
                      <c15:dlblFieldTableCache>
                        <c:ptCount val="1"/>
                        <c:pt idx="0">
                          <c:v> </c:v>
                        </c:pt>
                      </c15:dlblFieldTableCache>
                    </c15:dlblFTEntry>
                  </c15:dlblFieldTable>
                  <c15:showDataLabelsRange val="0"/>
                </c:ext>
                <c:ext xmlns:c16="http://schemas.microsoft.com/office/drawing/2014/chart" uri="{C3380CC4-5D6E-409C-BE32-E72D297353CC}">
                  <c16:uniqueId val="{0000001E-7CE0-47A2-A250-23E2F9CD5FB3}"/>
                </c:ext>
              </c:extLst>
            </c:dLbl>
            <c:dLbl>
              <c:idx val="32"/>
              <c:layout/>
              <c:tx>
                <c:strRef>
                  <c:f>'2%+0.1% +sudden decrease'!$D$45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{0D7B46D9-D864-43E7-A162-887A224BAE9F}</c15:txfldGUID>
                      <c15:f>'2%+0.1% +sudden decrease'!$D$45</c15:f>
                      <c15:dlblFieldTableCache>
                        <c:ptCount val="1"/>
                        <c:pt idx="0">
                          <c:v> </c:v>
                        </c:pt>
                      </c15:dlblFieldTableCache>
                    </c15:dlblFTEntry>
                  </c15:dlblFieldTable>
                  <c15:showDataLabelsRange val="0"/>
                </c:ext>
                <c:ext xmlns:c16="http://schemas.microsoft.com/office/drawing/2014/chart" uri="{C3380CC4-5D6E-409C-BE32-E72D297353CC}">
                  <c16:uniqueId val="{00000020-7CE0-47A2-A250-23E2F9CD5FB3}"/>
                </c:ext>
              </c:extLst>
            </c:dLbl>
            <c:dLbl>
              <c:idx val="34"/>
              <c:layout/>
              <c:tx>
                <c:strRef>
                  <c:f>'2%+0.1% +sudden decrease'!$D$47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{296289C4-E777-46AA-9F04-C228EFDFDC34}</c15:txfldGUID>
                      <c15:f>'2%+0.1% +sudden decrease'!$D$47</c15:f>
                      <c15:dlblFieldTableCache>
                        <c:ptCount val="1"/>
                        <c:pt idx="0">
                          <c:v> </c:v>
                        </c:pt>
                      </c15:dlblFieldTableCache>
                    </c15:dlblFTEntry>
                  </c15:dlblFieldTable>
                  <c15:showDataLabelsRange val="0"/>
                </c:ext>
                <c:ext xmlns:c16="http://schemas.microsoft.com/office/drawing/2014/chart" uri="{C3380CC4-5D6E-409C-BE32-E72D297353CC}">
                  <c16:uniqueId val="{00000022-7CE0-47A2-A250-23E2F9CD5FB3}"/>
                </c:ext>
              </c:extLst>
            </c:dLbl>
            <c:dLbl>
              <c:idx val="35"/>
              <c:layout/>
              <c:tx>
                <c:strRef>
                  <c:f>'2%+0.1% +sudden decrease'!$D$48</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{60165EDE-586A-4166-9707-33AC00F77B68}</c15:txfldGUID>
                      <c15:f>'2%+0.1% +sudden decrease'!$D$48</c15:f>
                      <c15:dlblFieldTableCache>
                        <c:ptCount val="1"/>
                        <c:pt idx="0">
                          <c:v>*1985*</c:v>
                        </c:pt>
                      </c15:dlblFieldTableCache>
                    </c15:dlblFTEntry>
                  </c15:dlblFieldTable>
                  <c15:showDataLabelsRange val="0"/>
                </c:ext>
                <c:ext xmlns:c16="http://schemas.microsoft.com/office/drawing/2014/chart" uri="{C3380CC4-5D6E-409C-BE32-E72D297353CC}">
                  <c16:uniqueId val="{00000023-7CE0-47A2-A250-23E2F9CD5FB3}"/>
                </c:ext>
              </c:extLst>
            </c:dLbl>
            <c:dLbl>
              <c:idx val="36"/>
              <c:layout/>
              <c:tx>
                <c:strRef>
                  <c:f>'2%+0.1% +sudden decrease'!$D$49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{22A898CE-A95F-4F30-814B-F8D352ECA912}</c15:txfldGUID>
                      <c15:f>'2%+0.1% +sudden decrease'!$D$49</c15:f>
                      <c15:dlblFieldTableCache>
                        <c:ptCount val="1"/>
                        <c:pt idx="0">
                          <c:v> </c:v>
                        </c:pt>
                      </c15:dlblFieldTableCache>
                    </c15:dlblFTEntry>
                  </c15:dlblFieldTable>
                  <c15:showDataLabelsRange val="0"/>
                </c:ext>
                <c:ext xmlns:c16="http://schemas.microsoft.com/office/drawing/2014/chart" uri="{C3380CC4-5D6E-409C-BE32-E72D297353CC}">
                  <c16:uniqueId val="{00000024-7CE0-47A2-A250-23E2F9CD5FB3}"/>
                </c:ext>
              </c:extLst>
            </c:dLbl>
            <c:dLbl>
              <c:idx val="40"/>
              <c:layout/>
              <c:tx>
                <c:strRef>
                  <c:f>'2%+0.1% +sudden decrease'!$D$53</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{4647FCFF-8874-44DD-9DB0-5F64247CE6B7}</c15:txfldGUID>
                      <c15:f>'2%+0.1% +sudden decrease'!$D$53</c15:f>
                      <c15:dlblFieldTableCache>
                        <c:ptCount val="1"/>
                        <c:pt idx="0">
                          <c:v>1990</c:v>
                        </c:pt>
                      </c15:dlblFieldTableCache>
                    </c15:dlblFTEntry>
                  </c15:dlblFieldTable>
                  <c15:showDataLabelsRange val="0"/>
                </c:ext>
                <c:ext xmlns:c16="http://schemas.microsoft.com/office/drawing/2014/chart" uri="{C3380CC4-5D6E-409C-BE32-E72D297353CC}">
                  <c16:uniqueId val="{00000028-7CE0-47A2-A250-23E2F9CD5FB3}"/>
                </c:ext>
              </c:extLst>
            </c:dLbl>
            <c:dLbl>
              <c:idx val="41"/>
              <c:layout/>
              <c:tx>
                <c:strRef>
                  <c:f>'2%+0.1% +sudden decrease'!$D$54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{AEA524B9-8988-42E9-9225-7F55A76B9AB0}</c15:txfldGUID>
                      <c15:f>'2%+0.1% +sudden decrease'!$D$54</c15:f>
                      <c15:dlblFieldTableCache>
                        <c:ptCount val="1"/>
                        <c:pt idx="0">
                          <c:v> </c:v>
                        </c:pt>
                      </c15:dlblFieldTableCache>
                    </c15:dlblFTEntry>
                  </c15:dlblFieldTable>
                  <c15:showDataLabelsRange val="0"/>
                </c:ext>
                <c:ext xmlns:c16="http://schemas.microsoft.com/office/drawing/2014/chart" uri="{C3380CC4-5D6E-409C-BE32-E72D297353CC}">
                  <c16:uniqueId val="{00000029-7CE0-47A2-A250-23E2F9CD5FB3}"/>
                </c:ext>
              </c:extLst>
            </c:dLbl>
            <c:dLbl>
              <c:idx val="42"/>
              <c:layout/>
              <c:tx>
                <c:strRef>
                  <c:f>'2%+0.1% +sudden decrease'!$D$55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{2408363F-70FE-4087-857B-DADC52362E9E}</c15:txfldGUID>
                      <c15:f>'2%+0.1% +sudden decrease'!$D$55</c15:f>
                      <c15:dlblFieldTableCache>
                        <c:ptCount val="1"/>
                        <c:pt idx="0">
                          <c:v> </c:v>
                        </c:pt>
                      </c15:dlblFieldTableCache>
                    </c15:dlblFTEntry>
                  </c15:dlblFieldTable>
                  <c15:showDataLabelsRange val="0"/>
                </c:ext>
                <c:ext xmlns:c16="http://schemas.microsoft.com/office/drawing/2014/chart" uri="{C3380CC4-5D6E-409C-BE32-E72D297353CC}">
                  <c16:uniqueId val="{0000002A-7CE0-47A2-A250-23E2F9CD5FB3}"/>
                </c:ext>
              </c:extLst>
            </c:dLbl>
            <c:dLbl>
              <c:idx val="43"/>
              <c:layout/>
              <c:tx>
                <c:strRef>
                  <c:f>'2%+0.1% +sudden decrease'!$D$56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{4E299EE2-A01C-48AC-9BF1-ECFCA3BE8FF8}</c15:txfldGUID>
                      <c15:f>'2%+0.1% +sudden decrease'!$D$56</c15:f>
                      <c15:dlblFieldTableCache>
                        <c:ptCount val="1"/>
                        <c:pt idx="0">
                          <c:v> </c:v>
                        </c:pt>
                      </c15:dlblFieldTableCache>
                    </c15:dlblFTEntry>
                  </c15:dlblFieldTable>
                  <c15:showDataLabelsRange val="0"/>
                </c:ext>
                <c:ext xmlns:c16="http://schemas.microsoft.com/office/drawing/2014/chart" uri="{C3380CC4-5D6E-409C-BE32-E72D297353CC}">
                  <c16:uniqueId val="{0000002B-7CE0-47A2-A250-23E2F9CD5FB3}"/>
                </c:ext>
              </c:extLst>
            </c:dLbl>
            <c:dLbl>
              <c:idx val="44"/>
              <c:layout/>
              <c:tx>
                <c:strRef>
                  <c:f>'2%+0.1% +sudden decrease'!$D$57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{56DAAB30-E169-4DCB-BF39-B0D4E4A2E56B}</c15:txfldGUID>
                      <c15:f>'2%+0.1% +sudden decrease'!$D$57</c15:f>
                      <c15:dlblFieldTableCache>
                        <c:ptCount val="1"/>
                        <c:pt idx="0">
                          <c:v> </c:v>
                        </c:pt>
                      </c15:dlblFieldTableCache>
                    </c15:dlblFTEntry>
                  </c15:dlblFieldTable>
                  <c15:showDataLabelsRange val="0"/>
                </c:ext>
                <c:ext xmlns:c16="http://schemas.microsoft.com/office/drawing/2014/chart" uri="{C3380CC4-5D6E-409C-BE32-E72D297353CC}">
                  <c16:uniqueId val="{0000002C-7CE0-47A2-A250-23E2F9CD5FB3}"/>
                </c:ext>
              </c:extLst>
            </c:dLbl>
            <c:dLbl>
              <c:idx val="45"/>
              <c:layout/>
              <c:tx>
                <c:strRef>
                  <c:f>'2%+0.1% +sudden decrease'!$D$58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{F207FCED-1D3E-42C5-B179-8293ADA292A7}</c15:txfldGUID>
                      <c15:f>'2%+0.1% +sudden decrease'!$D$58</c15:f>
                      <c15:dlblFieldTableCache>
                        <c:ptCount val="1"/>
                        <c:pt idx="0">
                          <c:v> </c:v>
                        </c:pt>
                      </c15:dlblFieldTableCache>
                    </c15:dlblFTEntry>
                  </c15:dlblFieldTable>
                  <c15:showDataLabelsRange val="0"/>
                </c:ext>
                <c:ext xmlns:c16="http://schemas.microsoft.com/office/drawing/2014/chart" uri="{C3380CC4-5D6E-409C-BE32-E72D297353CC}">
                  <c16:uniqueId val="{0000002D-7CE0-47A2-A250-23E2F9CD5FB3}"/>
                </c:ext>
              </c:extLst>
            </c:dLbl>
            <c:dLbl>
              <c:idx val="47"/>
              <c:layout/>
              <c:tx>
                <c:strRef>
                  <c:f>'2%+0.1% +sudden decrease'!$D$60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{D6391808-F56E-4305-BD41-C7A77B324799}</c15:txfldGUID>
                      <c15:f>'2%+0.1% +sudden decrease'!$D$60</c15:f>
                      <c15:dlblFieldTableCache>
                        <c:ptCount val="1"/>
                        <c:pt idx="0">
                          <c:v> </c:v>
                        </c:pt>
                      </c15:dlblFieldTableCache>
                    </c15:dlblFTEntry>
                  </c15:dlblFieldTable>
                  <c15:showDataLabelsRange val="0"/>
                </c:ext>
                <c:ext xmlns:c16="http://schemas.microsoft.com/office/drawing/2014/chart" uri="{C3380CC4-5D6E-409C-BE32-E72D297353CC}">
                  <c16:uniqueId val="{0000002F-7CE0-47A2-A250-23E2F9CD5FB3}"/>
                </c:ext>
              </c:extLst>
            </c:dLbl>
            <c:dLbl>
              <c:idx val="50"/>
              <c:layout/>
              <c:tx>
                <c:strRef>
                  <c:f>'2%+0.1% +sudden decrease'!$D$63</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{5C428C47-4958-4F64-B11A-F410178F2658}</c15:txfldGUID>
                      <c15:f>'2%+0.1% +sudden decrease'!$D$63</c15:f>
                      <c15:dlblFieldTableCache>
                        <c:ptCount val="1"/>
                        <c:pt idx="0">
                          <c:v>2000</c:v>
                        </c:pt>
                      </c15:dlblFieldTableCache>
                    </c15:dlblFTEntry>
                  </c15:dlblFieldTable>
                  <c15:showDataLabelsRange val="0"/>
                </c:ext>
                <c:ext xmlns:c16="http://schemas.microsoft.com/office/drawing/2014/chart" uri="{C3380CC4-5D6E-409C-BE32-E72D297353CC}">
                  <c16:uniqueId val="{00000032-7CE0-47A2-A250-23E2F9CD5FB3}"/>
                </c:ext>
              </c:extLst>
            </c:dLbl>
            <c:dLbl>
              <c:idx val="56"/>
              <c:layout/>
              <c:tx>
                <c:strRef>
                  <c:f>'2%+0.1% +sudden decrease'!$D$69</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{3F3EA6C7-676D-4467-901F-DEAFB1B334E6}</c15:txfldGUID>
                      <c15:f>'2%+0.1% +sudden decrease'!$D$69</c15:f>
                      <c15:dlblFieldTableCache>
                        <c:ptCount val="1"/>
                        <c:pt idx="0">
                          <c:v>*2006*</c:v>
                        </c:pt>
                      </c15:dlblFieldTableCache>
                    </c15:dlblFTEntry>
                  </c15:dlblFieldTable>
                  <c15:showDataLabelsRange val="0"/>
                </c:ext>
                <c:ext xmlns:c16="http://schemas.microsoft.com/office/drawing/2014/chart" uri="{C3380CC4-5D6E-409C-BE32-E72D297353CC}">
                  <c16:uniqueId val="{00000038-7CE0-47A2-A250-23E2F9CD5FB3}"/>
                </c:ext>
              </c:extLst>
            </c:dLbl>
            <c:dLbl>
              <c:idx val="59"/>
              <c:layout/>
              <c:tx>
                <c:strRef>
                  <c:f>'2%+0.1% +sudden decrease'!$D$72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{876076FE-78C7-49A2-9241-FF7A19EF9158}</c15:txfldGUID>
                      <c15:f>'2%+0.1% +sudden decrease'!$D$72</c15:f>
                      <c15:dlblFieldTableCache>
                        <c:ptCount val="1"/>
                        <c:pt idx="0">
                          <c:v> </c:v>
                        </c:pt>
                      </c15:dlblFieldTableCache>
                    </c15:dlblFTEntry>
                  </c15:dlblFieldTable>
                  <c15:showDataLabelsRange val="0"/>
                </c:ext>
                <c:ext xmlns:c16="http://schemas.microsoft.com/office/drawing/2014/chart" uri="{C3380CC4-5D6E-409C-BE32-E72D297353CC}">
                  <c16:uniqueId val="{0000003B-7CE0-47A2-A250-23E2F9CD5FB3}"/>
                </c:ext>
              </c:extLst>
            </c:dLbl>
            <c:dLbl>
              <c:idx val="60"/>
              <c:layout/>
              <c:tx>
                <c:strRef>
                  <c:f>'2%+0.1% +sudden decrease'!$D$73</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{FAF48FA6-B657-49CF-A9FD-9F02D67A95EF}</c15:txfldGUID>
                      <c15:f>'2%+0.1% +sudden decrease'!$D$73</c15:f>
                      <c15:dlblFieldTableCache>
                        <c:ptCount val="1"/>
                        <c:pt idx="0">
                          <c:v>2010</c:v>
                        </c:pt>
                      </c15:dlblFieldTableCache>
                    </c15:dlblFTEntry>
                  </c15:dlblFieldTable>
                  <c15:showDataLabelsRange val="0"/>
                </c:ext>
                <c:ext xmlns:c16="http://schemas.microsoft.com/office/drawing/2014/chart" uri="{C3380CC4-5D6E-409C-BE32-E72D297353CC}">
                  <c16:uniqueId val="{0000003C-7CE0-47A2-A250-23E2F9CD5FB3}"/>
                </c:ext>
              </c:extLst>
            </c:dLbl>
            <c:dLbl>
              <c:idx val="65"/>
              <c:layout/>
              <c:tx>
                <c:strRef>
                  <c:f>'2%+0.1% +sudden decrease'!$D$78</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{0138FEA2-76B4-4801-9B6A-F583E079824F}</c15:txfldGUID>
                      <c15:f>'2%+0.1% +sudden decrease'!$D$78</c15:f>
                      <c15:dlblFieldTableCache>
                        <c:ptCount val="1"/>
                        <c:pt idx="0">
                          <c:v>2015</c:v>
                        </c:pt>
                      </c15:dlblFieldTableCache>
                    </c15:dlblFTEntry>
                  </c15:dlblFieldTable>
                  <c15:showDataLabelsRange val="0"/>
                </c:ext>
                <c:ext xmlns:c16="http://schemas.microsoft.com/office/drawing/2014/chart" uri="{C3380CC4-5D6E-409C-BE32-E72D297353CC}">
                  <c16:uniqueId val="{00000041-7CE0-47A2-A250-23E2F9CD5FB3}"/>
                </c:ext>
              </c:extLst>
            </c:dLbl>
            <c:dLbl>
              <c:idx val="70"/>
              <c:layout/>
              <c:tx>
                <c:strRef>
                  <c:f>'2%+0.1% +sudden decrease'!$D$83</c:f>
                  <c:strCache>
                    <c:ptCount val="1"/>
                    <c:pt idx="0">
                      <c:v>2020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{00957BAC-076F-4621-998D-EACAEA1E0F39}</c15:txfldGUID>
                      <c15:f>'2%+0.1% +sudden decrease'!$D$83</c15:f>
                      <c15:dlblFieldTableCache>
                        <c:ptCount val="1"/>
                        <c:pt idx="0">
                          <c:v>2020</c:v>
                        </c:pt>
                      </c15:dlblFieldTableCache>
                    </c15:dlblFTEntry>
                  </c15:dlblFieldTable>
                  <c15:showDataLabelsRange val="0"/>
                </c:ext>
                <c:ext xmlns:c16="http://schemas.microsoft.com/office/drawing/2014/chart" uri="{C3380CC4-5D6E-409C-BE32-E72D297353CC}">
                  <c16:uniqueId val="{00000046-7CE0-47A2-A250-23E2F9CD5FB3}"/>
                </c:ext>
              </c:extLst>
            </c:dLbl>
            <c:dLbl>
              <c:idx val="80"/>
              <c:layout/>
              <c:tx>
                <c:strRef>
                  <c:f>'2%+0.1% +sudden decrease'!$D$93</c:f>
                  <c:strCache>
                    <c:ptCount val="1"/>
                    <c:pt idx="0">
                      <c:v>2030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{E4BDA6BB-1CB0-4F81-89BD-3A19387BBA3D}</c15:txfldGUID>
                      <c15:f>'2%+0.1% +sudden decrease'!$D$93</c15:f>
                      <c15:dlblFieldTableCache>
                        <c:ptCount val="1"/>
                        <c:pt idx="0">
                          <c:v>2030</c:v>
                        </c:pt>
                      </c15:dlblFieldTableCache>
                    </c15:dlblFTEntry>
                  </c15:dlblFieldTable>
                  <c15:showDataLabelsRange val="0"/>
                </c:ext>
                <c:ext xmlns:c16="http://schemas.microsoft.com/office/drawing/2014/chart" uri="{C3380CC4-5D6E-409C-BE32-E72D297353CC}">
                  <c16:uniqueId val="{00000050-7CE0-47A2-A250-23E2F9CD5FB3}"/>
                </c:ext>
              </c:extLst>
            </c:dLbl>
            <c:dLbl>
              <c:idx val="90"/>
              <c:layout/>
              <c:tx>
                <c:strRef>
                  <c:f>'2%+0.1% +sudden decrease'!$D$103</c:f>
                  <c:strCache>
                    <c:ptCount val="1"/>
                    <c:pt idx="0">
                      <c:v>2040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{52C2356E-B4BE-407A-9A2E-C7E360508215}</c15:txfldGUID>
                      <c15:f>'2%+0.1% +sudden decrease'!$D$103</c15:f>
                      <c15:dlblFieldTableCache>
                        <c:ptCount val="1"/>
                        <c:pt idx="0">
                          <c:v>2040</c:v>
                        </c:pt>
                      </c15:dlblFieldTableCache>
                    </c15:dlblFTEntry>
                  </c15:dlblFieldTable>
                  <c15:showDataLabelsRange val="0"/>
                </c:ext>
                <c:ext xmlns:c16="http://schemas.microsoft.com/office/drawing/2014/chart" uri="{C3380CC4-5D6E-409C-BE32-E72D297353CC}">
                  <c16:uniqueId val="{0000005A-7CE0-47A2-A250-23E2F9CD5FB3}"/>
                </c:ext>
              </c:extLst>
            </c:dLbl>
            <c:dLbl>
              <c:idx val="100"/>
              <c:layout/>
              <c:tx>
                <c:strRef>
                  <c:f>'2%+0.1% +sudden decrease'!$D$113</c:f>
                  <c:strCache>
                    <c:ptCount val="1"/>
                    <c:pt idx="0">
                      <c:v>2050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{1E83312C-FFA0-4CF0-8C51-E4DA46965061}</c15:txfldGUID>
                      <c15:f>'2%+0.1% +sudden decrease'!$D$113</c15:f>
                      <c15:dlblFieldTableCache>
                        <c:ptCount val="1"/>
                        <c:pt idx="0">
                          <c:v>2050</c:v>
                        </c:pt>
                      </c15:dlblFieldTableCache>
                    </c15:dlblFTEntry>
                  </c15:dlblFieldTable>
                  <c15:showDataLabelsRange val="0"/>
                </c:ext>
                <c:ext xmlns:c16="http://schemas.microsoft.com/office/drawing/2014/chart" uri="{C3380CC4-5D6E-409C-BE32-E72D297353CC}">
                  <c16:uniqueId val="{00000064-7CE0-47A2-A250-23E2F9CD5FB3}"/>
                </c:ext>
              </c:extLst>
            </c:dLbl>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xVal>
            <c:numRef>
              <c:f>'2%+0.1% +sudden decrease'!$B$13:$B$223</c:f>
              <c:numCache>
                <c:formatCode>0.0_ </c:formatCode>
                <c:ptCount val="211"/>
                <c:pt idx="0">
                  <c:v>2</c:v>
                </c:pt>
                <c:pt idx="1">
                  <c:v>1.9689999999999941</c:v>
                </c:pt>
                <c:pt idx="2">
                  <c:v>1.904441999999996</c:v>
                </c:pt>
                <c:pt idx="3">
                  <c:v>1.8348175139999938</c:v>
                </c:pt>
                <c:pt idx="4">
                  <c:v>1.7602365942239899</c:v>
                </c:pt>
                <c:pt idx="5">
                  <c:v>1.6808312591373493</c:v>
                </c:pt>
                <c:pt idx="6">
                  <c:v>1.5967552617372718</c:v>
                </c:pt>
                <c:pt idx="7">
                  <c:v>1.5081837229514079</c:v>
                </c:pt>
                <c:pt idx="8">
                  <c:v>1.4153126300805496</c:v>
                </c:pt>
                <c:pt idx="9">
                  <c:v>1.3183582012995174</c:v>
                </c:pt>
                <c:pt idx="10">
                  <c:v>1.2175561183203385</c:v>
                </c:pt>
                <c:pt idx="11">
                  <c:v>1.1131606304131338</c:v>
                </c:pt>
                <c:pt idx="12">
                  <c:v>1.0054435340616621</c:v>
                </c:pt>
                <c:pt idx="13">
                  <c:v>0.89469303359137342</c:v>
                </c:pt>
                <c:pt idx="14">
                  <c:v>0.78121248913731733</c:v>
                </c:pt>
                <c:pt idx="15">
                  <c:v>0.66531905930615665</c:v>
                </c:pt>
                <c:pt idx="16">
                  <c:v>0.54734224682059818</c:v>
                </c:pt>
                <c:pt idx="17">
                  <c:v>0.42762235630593892</c:v>
                </c:pt>
                <c:pt idx="18">
                  <c:v>0.30650887417715467</c:v>
                </c:pt>
                <c:pt idx="19">
                  <c:v>0.18435878130256356</c:v>
                </c:pt>
                <c:pt idx="20">
                  <c:v>6.1534809748550856E-2</c:v>
                </c:pt>
                <c:pt idx="21">
                  <c:v>-6.1596344558310534E-2</c:v>
                </c:pt>
                <c:pt idx="22">
                  <c:v>-0.18466584098580796</c:v>
                </c:pt>
                <c:pt idx="23">
                  <c:v>-0.30730453257946522</c:v>
                </c:pt>
                <c:pt idx="24">
                  <c:v>-0.42914481087664313</c:v>
                </c:pt>
                <c:pt idx="25">
                  <c:v>-0.54982244425690396</c:v>
                </c:pt>
                <c:pt idx="26">
                  <c:v>-0.66897839695370465</c:v>
                </c:pt>
                <c:pt idx="27">
                  <c:v>-0.78626061598791352</c:v>
                </c:pt>
                <c:pt idx="28">
                  <c:v>-0.90132577353383425</c:v>
                </c:pt>
                <c:pt idx="29">
                  <c:v>-1.0138409525910177</c:v>
                </c:pt>
                <c:pt idx="30">
                  <c:v>-1.1234852643069573</c:v>
                </c:pt>
                <c:pt idx="31">
                  <c:v>-1.2299513858714946</c:v>
                </c:pt>
                <c:pt idx="32">
                  <c:v>-1.3329470085777047</c:v>
                </c:pt>
                <c:pt idx="33">
                  <c:v>-1.4321961864094916</c:v>
                </c:pt>
                <c:pt idx="34">
                  <c:v>-1.5274405763646826</c:v>
                </c:pt>
                <c:pt idx="35">
                  <c:v>-1.6184405626453611</c:v>
                </c:pt>
                <c:pt idx="36">
                  <c:v>-1.704976257835142</c:v>
                </c:pt>
                <c:pt idx="37">
                  <c:v>-1.786848375225361</c:v>
                </c:pt>
                <c:pt idx="38">
                  <c:v>-1.8638789675381204</c:v>
                </c:pt>
                <c:pt idx="39">
                  <c:v>-1.9359120284126377</c:v>
                </c:pt>
                <c:pt idx="40">
                  <c:v>-2.0028139541607501</c:v>
                </c:pt>
                <c:pt idx="41">
                  <c:v>-2.0644738644460503</c:v>
                </c:pt>
                <c:pt idx="42">
                  <c:v>-2.1208037816877763</c:v>
                </c:pt>
                <c:pt idx="43">
                  <c:v>-2.1717386701233039</c:v>
                </c:pt>
                <c:pt idx="44">
                  <c:v>-2.2172363365709913</c:v>
                </c:pt>
                <c:pt idx="45">
                  <c:v>-2.2572771960076849</c:v>
                </c:pt>
                <c:pt idx="46">
                  <c:v>-2.2918639061018879</c:v>
                </c:pt>
                <c:pt idx="47">
                  <c:v>-2.3210208758149733</c:v>
                </c:pt>
                <c:pt idx="48">
                  <c:v>-2.3447936540905374</c:v>
                </c:pt>
                <c:pt idx="49">
                  <c:v>-2.3632482054875368</c:v>
                </c:pt>
                <c:pt idx="50">
                  <c:v>-2.3764700803696641</c:v>
                </c:pt>
                <c:pt idx="51">
                  <c:v>-2.384563487935651</c:v>
                </c:pt>
                <c:pt idx="52">
                  <c:v>-2.3876502809574873</c:v>
                </c:pt>
                <c:pt idx="53">
                  <c:v>-2.385868861582594</c:v>
                </c:pt>
                <c:pt idx="54">
                  <c:v>-2.3793730179487014</c:v>
                </c:pt>
                <c:pt idx="55">
                  <c:v>-2.3683307016552888</c:v>
                </c:pt>
                <c:pt idx="56">
                  <c:v>-2.3529227563324397</c:v>
                </c:pt>
                <c:pt idx="57">
                  <c:v>-2.3333416076470321</c:v>
                </c:pt>
                <c:pt idx="58">
                  <c:v>-2.309789925089877</c:v>
                </c:pt>
                <c:pt idx="59">
                  <c:v>-12.282479265797601</c:v>
                </c:pt>
                <c:pt idx="60">
                  <c:v>-11.851628710483833</c:v>
                </c:pt>
                <c:pt idx="61">
                  <c:v>-1.4238635012900467</c:v>
                </c:pt>
                <c:pt idx="62">
                  <c:v>-1.3999448910224093</c:v>
                </c:pt>
                <c:pt idx="63">
                  <c:v>-1.3741955712235274</c:v>
                </c:pt>
                <c:pt idx="64">
                  <c:v>-1.3467668958736549</c:v>
                </c:pt>
                <c:pt idx="65">
                  <c:v>-1.3178108062923766</c:v>
                </c:pt>
                <c:pt idx="66">
                  <c:v>-1.2874790478444442</c:v>
                </c:pt>
                <c:pt idx="67">
                  <c:v>-1.2559224195370451</c:v>
                </c:pt>
                <c:pt idx="68">
                  <c:v>-1.223290060428198</c:v>
                </c:pt>
                <c:pt idx="69">
                  <c:v>-1.1897287763128173</c:v>
                </c:pt>
                <c:pt idx="70">
                  <c:v>-1.155382409687034</c:v>
                </c:pt>
                <c:pt idx="71">
                  <c:v>-1.12039125551774</c:v>
                </c:pt>
                <c:pt idx="72">
                  <c:v>-1.0848915248680502</c:v>
                </c:pt>
                <c:pt idx="73">
                  <c:v>-1.049014857955413</c:v>
                </c:pt>
                <c:pt idx="74">
                  <c:v>-1.0128878877520169</c:v>
                </c:pt>
                <c:pt idx="75">
                  <c:v>-0.97663185478129044</c:v>
                </c:pt>
                <c:pt idx="76">
                  <c:v>-0.94036227332382349</c:v>
                </c:pt>
                <c:pt idx="77">
                  <c:v>-0.9041886488244959</c:v>
                </c:pt>
                <c:pt idx="78">
                  <c:v>-0.86821424589339813</c:v>
                </c:pt>
                <c:pt idx="79">
                  <c:v>-0.83253590591916993</c:v>
                </c:pt>
                <c:pt idx="80">
                  <c:v>-0.79724391296709385</c:v>
                </c:pt>
                <c:pt idx="81">
                  <c:v>-0.76242190631779749</c:v>
                </c:pt>
                <c:pt idx="82">
                  <c:v>-0.72814683771732991</c:v>
                </c:pt>
                <c:pt idx="83">
                  <c:v>-0.69448897115689956</c:v>
                </c:pt>
                <c:pt idx="84">
                  <c:v>-0.66151192278145832</c:v>
                </c:pt>
                <c:pt idx="85">
                  <c:v>-0.6292727383409904</c:v>
                </c:pt>
                <c:pt idx="86">
                  <c:v>-0.59782200544677089</c:v>
                </c:pt>
                <c:pt idx="87">
                  <c:v>-0.56720399777660102</c:v>
                </c:pt>
                <c:pt idx="88">
                  <c:v>-0.53745684828739648</c:v>
                </c:pt>
                <c:pt idx="89">
                  <c:v>-0.50861274843943649</c:v>
                </c:pt>
                <c:pt idx="90">
                  <c:v>-0.48069817041272689</c:v>
                </c:pt>
                <c:pt idx="91">
                  <c:v>-0.45373410930071856</c:v>
                </c:pt>
                <c:pt idx="92">
                  <c:v>-0.42773634229823898</c:v>
                </c:pt>
                <c:pt idx="93">
                  <c:v>-0.40271570195693762</c:v>
                </c:pt>
                <c:pt idx="94">
                  <c:v>-0.37867836066069493</c:v>
                </c:pt>
                <c:pt idx="95">
                  <c:v>-0.35562612357301671</c:v>
                </c:pt>
                <c:pt idx="96">
                  <c:v>-0.33355672742612441</c:v>
                </c:pt>
                <c:pt idx="97">
                  <c:v>-0.31246414265486511</c:v>
                </c:pt>
                <c:pt idx="98">
                  <c:v>-0.29233887652529655</c:v>
                </c:pt>
                <c:pt idx="99">
                  <c:v>-0.27316827506549823</c:v>
                </c:pt>
                <c:pt idx="100">
                  <c:v>-0.25493682177245947</c:v>
                </c:pt>
                <c:pt idx="101">
                  <c:v>-0.23762643124153948</c:v>
                </c:pt>
                <c:pt idx="102">
                  <c:v>-0.22121673604180336</c:v>
                </c:pt>
                <c:pt idx="103">
                  <c:v>-0.20568536533943838</c:v>
                </c:pt>
                <c:pt idx="104">
                  <c:v>-0.19100821395051248</c:v>
                </c:pt>
                <c:pt idx="105">
                  <c:v>-0.17715970068173981</c:v>
                </c:pt>
                <c:pt idx="106">
                  <c:v>-0.16411301499201847</c:v>
                </c:pt>
                <c:pt idx="107">
                  <c:v>-0.1518403511768327</c:v>
                </c:pt>
                <c:pt idx="108">
                  <c:v>-0.14031312944081609</c:v>
                </c:pt>
                <c:pt idx="109">
                  <c:v>-0.12950220337971929</c:v>
                </c:pt>
                <c:pt idx="110">
                  <c:v>-0.11937805354073561</c:v>
                </c:pt>
                <c:pt idx="111">
                  <c:v>-0.10991096686878288</c:v>
                </c:pt>
                <c:pt idx="112">
                  <c:v>-0.10107120197528646</c:v>
                </c:pt>
                <c:pt idx="113">
                  <c:v>-9.2829140284757583E-2</c:v>
                </c:pt>
                <c:pt idx="114">
                  <c:v>-8.5155423222684434E-2</c:v>
                </c:pt>
                <c:pt idx="115">
                  <c:v>-7.8021075705751619E-2</c:v>
                </c:pt>
                <c:pt idx="116">
                  <c:v>-7.1397616282123932E-2</c:v>
                </c:pt>
                <c:pt idx="117">
                  <c:v>-6.5257154345534751E-2</c:v>
                </c:pt>
                <c:pt idx="118">
                  <c:v>-5.9572474912385376E-2</c:v>
                </c:pt>
                <c:pt idx="119">
                  <c:v>-5.4317111506271776E-2</c:v>
                </c:pt>
                <c:pt idx="120">
                  <c:v>-4.9465407739666567E-2</c:v>
                </c:pt>
                <c:pt idx="121">
                  <c:v>-4.4992568218348017E-2</c:v>
                </c:pt>
                <c:pt idx="122">
                  <c:v>-4.0874699421085903E-2</c:v>
                </c:pt>
                <c:pt idx="123">
                  <c:v>-3.7088841225622532E-2</c:v>
                </c:pt>
                <c:pt idx="124">
                  <c:v>-3.36129897627305E-2</c:v>
                </c:pt>
                <c:pt idx="125">
                  <c:v>-3.0426112283710088E-2</c:v>
                </c:pt>
                <c:pt idx="126">
                  <c:v>-2.7508154723758282E-2</c:v>
                </c:pt>
                <c:pt idx="127">
                  <c:v>-2.4840042634856979E-2</c:v>
                </c:pt>
                <c:pt idx="128">
                  <c:v>-2.2403676147846482E-2</c:v>
                </c:pt>
                <c:pt idx="129">
                  <c:v>-2.018191960482453E-2</c:v>
                </c:pt>
                <c:pt idx="130">
                  <c:v>-1.8158586480578151E-2</c:v>
                </c:pt>
                <c:pt idx="131">
                  <c:v>-1.63184201860316E-2</c:v>
                </c:pt>
                <c:pt idx="132">
                  <c:v>-1.4647071318270748E-2</c:v>
                </c:pt>
                <c:pt idx="133">
                  <c:v>-1.3131071891142619E-2</c:v>
                </c:pt>
                <c:pt idx="134">
                  <c:v>-1.1757807048254978E-2</c:v>
                </c:pt>
                <c:pt idx="135">
                  <c:v>-1.0515484726905583E-2</c:v>
                </c:pt>
                <c:pt idx="136">
                  <c:v>-9.393103707504874E-3</c:v>
                </c:pt>
                <c:pt idx="137">
                  <c:v>-8.3804204488302191E-3</c:v>
                </c:pt>
                <c:pt idx="138">
                  <c:v>-7.4679150753347752E-3</c:v>
                </c:pt>
                <c:pt idx="139">
                  <c:v>-6.6467568490583412E-3</c:v>
                </c:pt>
                <c:pt idx="140">
                  <c:v>-5.9087694257402013E-3</c:v>
                </c:pt>
                <c:pt idx="141">
                  <c:v>-5.2463961627633761E-3</c:v>
                </c:pt>
                <c:pt idx="142">
                  <c:v>-4.65266571577699E-3</c:v>
                </c:pt>
                <c:pt idx="143">
                  <c:v>-4.1211581314226763E-3</c:v>
                </c:pt>
                <c:pt idx="144">
                  <c:v>-3.6459716156714856E-3</c:v>
                </c:pt>
                <c:pt idx="145">
                  <c:v>-3.2216901309672519E-3</c:v>
                </c:pt>
                <c:pt idx="146">
                  <c:v>-2.8433519507477523E-3</c:v>
                </c:pt>
                <c:pt idx="147">
                  <c:v>-2.5064192770261479E-3</c:v>
                </c:pt>
                <c:pt idx="148">
                  <c:v>-2.2067490055872408E-3</c:v>
                </c:pt>
                <c:pt idx="149">
                  <c:v>-1.9405647039883516E-3</c:v>
                </c:pt>
                <c:pt idx="150">
                  <c:v>-1.7044298499362537E-3</c:v>
                </c:pt>
                <c:pt idx="151">
                  <c:v>-1.4952223617052942E-3</c:v>
                </c:pt>
                <c:pt idx="152">
                  <c:v>-1.3101104380186064E-3</c:v>
                </c:pt>
                <c:pt idx="153">
                  <c:v>-1.1465297121729494E-3</c:v>
                </c:pt>
                <c:pt idx="154">
                  <c:v>-1.0021617140767748E-3</c:v>
                </c:pt>
                <c:pt idx="155">
                  <c:v>-8.7491362421119072E-4</c:v>
                </c:pt>
                <c:pt idx="156">
                  <c:v>-7.6289929522912331E-4</c:v>
                </c:pt>
                <c:pt idx="157">
                  <c:v>-6.6442150988936023E-4</c:v>
                </c:pt>
                <c:pt idx="158">
                  <c:v>-5.7795543818686093E-4</c:v>
                </c:pt>
                <c:pt idx="159">
                  <c:v>-5.0213325179505582E-4</c:v>
                </c:pt>
                <c:pt idx="160">
                  <c:v>-4.3572985018620154E-4</c:v>
                </c:pt>
                <c:pt idx="161">
                  <c:v>-3.7764964994974211E-4</c:v>
                </c:pt>
                <c:pt idx="162">
                  <c:v>-3.2691438679574223E-4</c:v>
                </c:pt>
                <c:pt idx="163">
                  <c:v>-2.8265187842337373E-4</c:v>
                </c:pt>
                <c:pt idx="164">
                  <c:v>-2.4408569576937192E-4</c:v>
                </c:pt>
                <c:pt idx="165">
                  <c:v>-2.1052569004864413E-4</c:v>
                </c:pt>
                <c:pt idx="166">
                  <c:v>-1.8135932338365934E-4</c:v>
                </c:pt>
                <c:pt idx="167">
                  <c:v>-1.560437516205538E-4</c:v>
                </c:pt>
                <c:pt idx="168">
                  <c:v>-1.3409860908273182E-4</c:v>
                </c:pt>
                <c:pt idx="169">
                  <c:v>-1.1509944645692987E-4</c:v>
                </c:pt>
                <c:pt idx="170">
                  <c:v>-9.8671774687169277E-5</c:v>
                </c:pt>
                <c:pt idx="171">
                  <c:v>-8.4485669618766308E-5</c:v>
                </c:pt>
                <c:pt idx="172">
                  <c:v>-7.2250894142578847E-5</c:v>
                </c:pt>
                <c:pt idx="173">
                  <c:v>-6.1712496698749548E-5</c:v>
                </c:pt>
                <c:pt idx="174">
                  <c:v>-5.2646847173769609E-5</c:v>
                </c:pt>
                <c:pt idx="175">
                  <c:v>-4.4858073433535426E-5</c:v>
                </c:pt>
                <c:pt idx="176">
                  <c:v>-3.8174863951133891E-5</c:v>
                </c:pt>
                <c:pt idx="177">
                  <c:v>-3.2447604188158457E-5</c:v>
                </c:pt>
                <c:pt idx="178">
                  <c:v>-2.754581655279235E-5</c:v>
                </c:pt>
                <c:pt idx="179">
                  <c:v>-2.335587587034867E-5</c:v>
                </c:pt>
                <c:pt idx="180">
                  <c:v>-1.9778974349079493E-5</c:v>
                </c:pt>
                <c:pt idx="181">
                  <c:v>-1.6729311995222425E-5</c:v>
                </c:pt>
                <c:pt idx="182">
                  <c:v>-1.4132490318242306E-5</c:v>
                </c:pt>
                <c:pt idx="183">
                  <c:v>-1.1924088964015377E-5</c:v>
                </c:pt>
                <c:pt idx="184">
                  <c:v>-1.0048406616172329E-5</c:v>
                </c:pt>
                <c:pt idx="185">
                  <c:v>-8.4573491115139799E-6</c:v>
                </c:pt>
                <c:pt idx="186">
                  <c:v>-7.1094492233301002E-6</c:v>
                </c:pt>
                <c:pt idx="187">
                  <c:v>-5.9690039768117133E-6</c:v>
                </c:pt>
                <c:pt idx="188">
                  <c:v>-5.0053166748117586E-6</c:v>
                </c:pt>
                <c:pt idx="189">
                  <c:v>-4.1920320320996526E-6</c:v>
                </c:pt>
                <c:pt idx="190">
                  <c:v>-3.5065539447935016E-6</c:v>
                </c:pt>
                <c:pt idx="191">
                  <c:v>-2.92953646221527E-6</c:v>
                </c:pt>
                <c:pt idx="192">
                  <c:v>-2.4444394848008344E-6</c:v>
                </c:pt>
                <c:pt idx="193">
                  <c:v>-2.037141588022161E-6</c:v>
                </c:pt>
                <c:pt idx="194">
                  <c:v>-1.6956031728684658E-6</c:v>
                </c:pt>
                <c:pt idx="195">
                  <c:v>-1.4095738727387534E-6</c:v>
                </c:pt>
                <c:pt idx="196">
                  <c:v>-1.1703388091228495E-6</c:v>
                </c:pt>
                <c:pt idx="197">
                  <c:v>-9.7049888868463773E-7</c:v>
                </c:pt>
                <c:pt idx="198">
                  <c:v>-8.0378087673941139E-7</c:v>
                </c:pt>
                <c:pt idx="199">
                  <c:v>-6.6487347096134331E-7</c:v>
                </c:pt>
                <c:pt idx="200">
                  <c:v>-5.4928603865157135E-7</c:v>
                </c:pt>
                <c:pt idx="201">
                  <c:v>-4.5322707506044471E-7</c:v>
                </c:pt>
                <c:pt idx="202">
                  <c:v>-3.7349979292079098E-7</c:v>
                </c:pt>
                <c:pt idx="203">
                  <c:v>-3.0741256814379101E-7</c:v>
                </c:pt>
                <c:pt idx="204">
                  <c:v>-2.5270224697655988E-7</c:v>
                </c:pt>
                <c:pt idx="205">
                  <c:v>-2.0746856902755948E-7</c:v>
                </c:pt>
                <c:pt idx="206">
                  <c:v>-1.7011818142337228E-7</c:v>
                </c:pt>
                <c:pt idx="207">
                  <c:v>-1.3931691474491178E-7</c:v>
                </c:pt>
                <c:pt idx="208">
                  <c:v>-1.1394916386975206E-7</c:v>
                </c:pt>
                <c:pt idx="209">
                  <c:v>-9.3083368783232254E-8</c:v>
                </c:pt>
                <c:pt idx="210">
                  <c:v>-2.2134927856192823E-7</c:v>
                </c:pt>
              </c:numCache>
            </c:numRef>
          </c:xVal>
          <c:yVal>
            <c:numRef>
              <c:f>'2%+0.1% +sudden decrease'!$C$13:$C$223</c:f>
              <c:numCache>
                <c:formatCode>0_);\(0\)</c:formatCode>
                <c:ptCount val="211"/>
                <c:pt idx="0">
                  <c:v>100</c:v>
                </c:pt>
                <c:pt idx="1">
                  <c:v>102</c:v>
                </c:pt>
                <c:pt idx="2">
                  <c:v>103.93799999999999</c:v>
                </c:pt>
                <c:pt idx="3">
                  <c:v>105.80888399999999</c:v>
                </c:pt>
                <c:pt idx="4">
                  <c:v>107.60763502799998</c:v>
                </c:pt>
                <c:pt idx="5">
                  <c:v>109.32935718844797</c:v>
                </c:pt>
                <c:pt idx="6">
                  <c:v>110.96929754627467</c:v>
                </c:pt>
                <c:pt idx="7">
                  <c:v>112.52286771192252</c:v>
                </c:pt>
                <c:pt idx="8">
                  <c:v>113.98566499217749</c:v>
                </c:pt>
                <c:pt idx="9">
                  <c:v>115.35349297208361</c:v>
                </c:pt>
                <c:pt idx="10">
                  <c:v>116.62238139477653</c:v>
                </c:pt>
                <c:pt idx="11">
                  <c:v>117.78860520872429</c:v>
                </c:pt>
                <c:pt idx="12">
                  <c:v>118.84870265560279</c:v>
                </c:pt>
                <c:pt idx="13">
                  <c:v>119.79949227684762</c:v>
                </c:pt>
                <c:pt idx="14">
                  <c:v>120.63808872278554</c:v>
                </c:pt>
                <c:pt idx="15">
                  <c:v>121.36191725512225</c:v>
                </c:pt>
                <c:pt idx="16">
                  <c:v>121.96872684139785</c:v>
                </c:pt>
                <c:pt idx="17">
                  <c:v>122.45660174876345</c:v>
                </c:pt>
                <c:pt idx="18">
                  <c:v>122.82397155400973</c:v>
                </c:pt>
                <c:pt idx="19">
                  <c:v>123.06961949711776</c:v>
                </c:pt>
                <c:pt idx="20">
                  <c:v>123.19268911661486</c:v>
                </c:pt>
                <c:pt idx="21">
                  <c:v>123.19268911661486</c:v>
                </c:pt>
                <c:pt idx="22">
                  <c:v>123.06949642749824</c:v>
                </c:pt>
                <c:pt idx="23">
                  <c:v>122.82335743464324</c:v>
                </c:pt>
                <c:pt idx="24">
                  <c:v>122.45488736233931</c:v>
                </c:pt>
                <c:pt idx="25">
                  <c:v>121.96506781288996</c:v>
                </c:pt>
                <c:pt idx="26">
                  <c:v>121.3552424738255</c:v>
                </c:pt>
                <c:pt idx="27">
                  <c:v>120.62711101898255</c:v>
                </c:pt>
                <c:pt idx="28">
                  <c:v>119.78272124184967</c:v>
                </c:pt>
                <c:pt idx="29">
                  <c:v>118.82445947191488</c:v>
                </c:pt>
                <c:pt idx="30">
                  <c:v>117.75503933666764</c:v>
                </c:pt>
                <c:pt idx="31">
                  <c:v>116.57748894330096</c:v>
                </c:pt>
                <c:pt idx="32">
                  <c:v>115.29513656492465</c:v>
                </c:pt>
                <c:pt idx="33">
                  <c:v>113.91159492614555</c:v>
                </c:pt>
                <c:pt idx="34">
                  <c:v>112.43074419210566</c:v>
                </c:pt>
                <c:pt idx="35">
                  <c:v>110.85671377341619</c:v>
                </c:pt>
                <c:pt idx="36">
                  <c:v>109.19386306681494</c:v>
                </c:pt>
                <c:pt idx="37">
                  <c:v>107.44676125774591</c:v>
                </c:pt>
                <c:pt idx="38">
                  <c:v>105.62016631636422</c:v>
                </c:pt>
                <c:pt idx="39">
                  <c:v>103.71900332266966</c:v>
                </c:pt>
                <c:pt idx="40">
                  <c:v>101.74834225953894</c:v>
                </c:pt>
                <c:pt idx="41">
                  <c:v>99.713375414348164</c:v>
                </c:pt>
                <c:pt idx="42">
                  <c:v>97.619394530646844</c:v>
                </c:pt>
                <c:pt idx="43">
                  <c:v>95.471767850972611</c:v>
                </c:pt>
                <c:pt idx="44">
                  <c:v>93.275917190400236</c:v>
                </c:pt>
                <c:pt idx="45">
                  <c:v>91.037295177830629</c:v>
                </c:pt>
                <c:pt idx="46">
                  <c:v>88.761362798384866</c:v>
                </c:pt>
                <c:pt idx="47">
                  <c:v>86.453567365626853</c:v>
                </c:pt>
                <c:pt idx="48">
                  <c:v>84.119321046754919</c:v>
                </c:pt>
                <c:pt idx="49">
                  <c:v>81.763980057445778</c:v>
                </c:pt>
                <c:pt idx="50">
                  <c:v>79.392824635779846</c:v>
                </c:pt>
                <c:pt idx="51">
                  <c:v>77.01103989670645</c:v>
                </c:pt>
                <c:pt idx="52">
                  <c:v>74.623697659908544</c:v>
                </c:pt>
                <c:pt idx="53">
                  <c:v>72.235739334791475</c:v>
                </c:pt>
                <c:pt idx="54">
                  <c:v>69.851959936743356</c:v>
                </c:pt>
                <c:pt idx="55">
                  <c:v>67.476993298894072</c:v>
                </c:pt>
                <c:pt idx="56">
                  <c:v>65.115298533432778</c:v>
                </c:pt>
                <c:pt idx="57">
                  <c:v>62.771147786229193</c:v>
                </c:pt>
                <c:pt idx="58">
                  <c:v>60.448615318138714</c:v>
                </c:pt>
                <c:pt idx="59">
                  <c:v>58.151567936049439</c:v>
                </c:pt>
                <c:pt idx="60">
                  <c:v>35.883656786543511</c:v>
                </c:pt>
                <c:pt idx="61">
                  <c:v>34.448310515081772</c:v>
                </c:pt>
                <c:pt idx="62">
                  <c:v>33.035929783963418</c:v>
                </c:pt>
                <c:pt idx="63">
                  <c:v>31.648420733036954</c:v>
                </c:pt>
                <c:pt idx="64">
                  <c:v>30.287538641516363</c:v>
                </c:pt>
                <c:pt idx="65">
                  <c:v>28.954886941289644</c:v>
                </c:pt>
                <c:pt idx="66">
                  <c:v>27.65191702893161</c:v>
                </c:pt>
                <c:pt idx="67">
                  <c:v>26.379928845600755</c:v>
                </c:pt>
                <c:pt idx="68">
                  <c:v>25.14007218985752</c:v>
                </c:pt>
                <c:pt idx="69">
                  <c:v>23.933348724744359</c:v>
                </c:pt>
                <c:pt idx="70">
                  <c:v>22.760614637231885</c:v>
                </c:pt>
                <c:pt idx="71">
                  <c:v>21.622583905370291</c:v>
                </c:pt>
                <c:pt idx="72">
                  <c:v>20.519832126196405</c:v>
                </c:pt>
                <c:pt idx="73">
                  <c:v>19.452800855634191</c:v>
                </c:pt>
                <c:pt idx="74">
                  <c:v>18.421802410285579</c:v>
                </c:pt>
                <c:pt idx="75">
                  <c:v>17.427025080130157</c:v>
                </c:pt>
                <c:pt idx="76">
                  <c:v>16.468538700722998</c:v>
                </c:pt>
                <c:pt idx="77">
                  <c:v>15.54630053348251</c:v>
                </c:pt>
                <c:pt idx="78">
                  <c:v>14.660161403074007</c:v>
                </c:pt>
                <c:pt idx="79">
                  <c:v>13.809872041695714</c:v>
                </c:pt>
                <c:pt idx="80">
                  <c:v>12.995089591235667</c:v>
                </c:pt>
                <c:pt idx="81">
                  <c:v>12.215384215761526</c:v>
                </c:pt>
                <c:pt idx="82">
                  <c:v>11.470245778600072</c:v>
                </c:pt>
                <c:pt idx="83">
                  <c:v>10.759090540326866</c:v>
                </c:pt>
                <c:pt idx="84">
                  <c:v>10.081267836286273</c:v>
                </c:pt>
                <c:pt idx="85">
                  <c:v>9.4360666947639498</c:v>
                </c:pt>
                <c:pt idx="86">
                  <c:v>8.8227223596042919</c:v>
                </c:pt>
                <c:pt idx="87">
                  <c:v>8.240422683870408</c:v>
                </c:pt>
                <c:pt idx="88">
                  <c:v>7.6883143640510898</c:v>
                </c:pt>
                <c:pt idx="89">
                  <c:v>7.165508987295615</c:v>
                </c:pt>
                <c:pt idx="90">
                  <c:v>6.6710888671722168</c:v>
                </c:pt>
                <c:pt idx="91">
                  <c:v>6.2041126464701613</c:v>
                </c:pt>
                <c:pt idx="92">
                  <c:v>5.7636206485707797</c:v>
                </c:pt>
                <c:pt idx="93">
                  <c:v>5.3486399618736833</c:v>
                </c:pt>
                <c:pt idx="94">
                  <c:v>4.9581892446569045</c:v>
                </c:pt>
                <c:pt idx="95">
                  <c:v>4.5912832405522934</c:v>
                </c:pt>
                <c:pt idx="96">
                  <c:v>4.2469369975108711</c:v>
                </c:pt>
                <c:pt idx="97">
                  <c:v>3.9241697857000446</c:v>
                </c:pt>
                <c:pt idx="98">
                  <c:v>3.6220087122011408</c:v>
                </c:pt>
                <c:pt idx="99">
                  <c:v>3.3394920326494515</c:v>
                </c:pt>
                <c:pt idx="100">
                  <c:v>3.0756721620701444</c:v>
                </c:pt>
                <c:pt idx="101">
                  <c:v>2.8296183891045326</c:v>
                </c:pt>
                <c:pt idx="102">
                  <c:v>2.6004192995870654</c:v>
                </c:pt>
                <c:pt idx="103">
                  <c:v>2.3871849170209258</c:v>
                </c:pt>
                <c:pt idx="104">
                  <c:v>2.1890485689081887</c:v>
                </c:pt>
                <c:pt idx="105">
                  <c:v>2.0051684891199009</c:v>
                </c:pt>
                <c:pt idx="106">
                  <c:v>1.834729167544709</c:v>
                </c:pt>
                <c:pt idx="107">
                  <c:v>1.6769424591358639</c:v>
                </c:pt>
                <c:pt idx="108">
                  <c:v>1.5310484651910437</c:v>
                </c:pt>
                <c:pt idx="109">
                  <c:v>1.3963162002542318</c:v>
                </c:pt>
                <c:pt idx="110">
                  <c:v>1.2720440584316051</c:v>
                </c:pt>
                <c:pt idx="111">
                  <c:v>1.1575600931727605</c:v>
                </c:pt>
                <c:pt idx="112">
                  <c:v>1.0522221246940393</c:v>
                </c:pt>
                <c:pt idx="113">
                  <c:v>0.95541768922218762</c:v>
                </c:pt>
                <c:pt idx="114">
                  <c:v>0.86656384412452414</c:v>
                </c:pt>
                <c:pt idx="115">
                  <c:v>0.78510684277681875</c:v>
                </c:pt>
                <c:pt idx="116">
                  <c:v>0.7105216927130209</c:v>
                </c:pt>
                <c:pt idx="117">
                  <c:v>0.64231161021257088</c:v>
                </c:pt>
                <c:pt idx="118">
                  <c:v>0.5800073840219514</c:v>
                </c:pt>
                <c:pt idx="119">
                  <c:v>0.52316666038780013</c:v>
                </c:pt>
                <c:pt idx="120">
                  <c:v>0.47137316100940785</c:v>
                </c:pt>
                <c:pt idx="121">
                  <c:v>0.424235844908467</c:v>
                </c:pt>
                <c:pt idx="122">
                  <c:v>0.38138802457271181</c:v>
                </c:pt>
                <c:pt idx="123">
                  <c:v>0.34248644606629519</c:v>
                </c:pt>
                <c:pt idx="124">
                  <c:v>0.30721034212146675</c:v>
                </c:pt>
                <c:pt idx="125">
                  <c:v>0.27526046654083419</c:v>
                </c:pt>
                <c:pt idx="126">
                  <c:v>0.24635811755404657</c:v>
                </c:pt>
                <c:pt idx="127">
                  <c:v>0.22024415709331763</c:v>
                </c:pt>
                <c:pt idx="128">
                  <c:v>0.19667803228433262</c:v>
                </c:pt>
                <c:pt idx="129">
                  <c:v>0.17543680479762466</c:v>
                </c:pt>
                <c:pt idx="130">
                  <c:v>0.15631419307468356</c:v>
                </c:pt>
                <c:pt idx="131">
                  <c:v>0.13911963183646836</c:v>
                </c:pt>
                <c:pt idx="132">
                  <c:v>0.12367735270262036</c:v>
                </c:pt>
                <c:pt idx="133">
                  <c:v>0.10982548919992687</c:v>
                </c:pt>
                <c:pt idx="134">
                  <c:v>9.7415208920335117E-2</c:v>
                </c:pt>
                <c:pt idx="135">
                  <c:v>8.6309875103416908E-2</c:v>
                </c:pt>
                <c:pt idx="136">
                  <c:v>7.6384239466523951E-2</c:v>
                </c:pt>
                <c:pt idx="137">
                  <c:v>6.752366768840716E-2</c:v>
                </c:pt>
                <c:pt idx="138">
                  <c:v>5.9623398568863513E-2</c:v>
                </c:pt>
                <c:pt idx="139">
                  <c:v>5.258783753773761E-2</c:v>
                </c:pt>
                <c:pt idx="140">
                  <c:v>4.6329884870746831E-2</c:v>
                </c:pt>
                <c:pt idx="141">
                  <c:v>4.0770298686257207E-2</c:v>
                </c:pt>
                <c:pt idx="142">
                  <c:v>3.5837092545220078E-2</c:v>
                </c:pt>
                <c:pt idx="143">
                  <c:v>3.1464967254703227E-2</c:v>
                </c:pt>
                <c:pt idx="144">
                  <c:v>2.7594776282374726E-2</c:v>
                </c:pt>
                <c:pt idx="145">
                  <c:v>2.4173024023360256E-2</c:v>
                </c:pt>
                <c:pt idx="146">
                  <c:v>2.1151396020440222E-2</c:v>
                </c:pt>
                <c:pt idx="147">
                  <c:v>1.8486320121864751E-2</c:v>
                </c:pt>
                <c:pt idx="148">
                  <c:v>1.6138557466387926E-2</c:v>
                </c:pt>
                <c:pt idx="149">
                  <c:v>1.407282211069027E-2</c:v>
                </c:pt>
                <c:pt idx="150">
                  <c:v>1.2257428058411223E-2</c:v>
                </c:pt>
                <c:pt idx="151">
                  <c:v>1.0663962410817763E-2</c:v>
                </c:pt>
                <c:pt idx="152">
                  <c:v>9.2669833350006343E-3</c:v>
                </c:pt>
                <c:pt idx="153">
                  <c:v>8.0437415347805498E-3</c:v>
                </c:pt>
                <c:pt idx="154">
                  <c:v>6.9739239106547356E-3</c:v>
                </c:pt>
                <c:pt idx="155">
                  <c:v>6.0394181066270002E-3</c:v>
                </c:pt>
                <c:pt idx="156">
                  <c:v>5.2240966622323541E-3</c:v>
                </c:pt>
                <c:pt idx="157">
                  <c:v>4.5136195161687535E-3</c:v>
                </c:pt>
                <c:pt idx="158">
                  <c:v>3.8952536424536337E-3</c:v>
                </c:pt>
                <c:pt idx="159">
                  <c:v>3.3577086397950317E-3</c:v>
                </c:pt>
                <c:pt idx="160">
                  <c:v>2.8909871388635221E-3</c:v>
                </c:pt>
                <c:pt idx="161">
                  <c:v>2.4862489394226286E-3</c:v>
                </c:pt>
                <c:pt idx="162">
                  <c:v>2.1356878389640378E-3</c:v>
                </c:pt>
                <c:pt idx="163">
                  <c:v>1.8324201658311441E-3</c:v>
                </c:pt>
                <c:pt idx="164">
                  <c:v>1.5703840821172904E-3</c:v>
                </c:pt>
                <c:pt idx="165">
                  <c:v>1.3442487742924003E-3</c:v>
                </c:pt>
                <c:pt idx="166">
                  <c:v>1.1493327020200021E-3</c:v>
                </c:pt>
                <c:pt idx="167">
                  <c:v>9.8153012752508163E-4</c:v>
                </c:pt>
                <c:pt idx="168">
                  <c:v>8.3724519877889452E-4</c:v>
                </c:pt>
                <c:pt idx="169">
                  <c:v>7.13332909359618E-4</c:v>
                </c:pt>
                <c:pt idx="170">
                  <c:v>6.0704630586503477E-4</c:v>
                </c:pt>
                <c:pt idx="171">
                  <c:v>5.1598935998527944E-4</c:v>
                </c:pt>
                <c:pt idx="172">
                  <c:v>4.3807496662750216E-4</c:v>
                </c:pt>
                <c:pt idx="173">
                  <c:v>3.7148757170012175E-4</c:v>
                </c:pt>
                <c:pt idx="174">
                  <c:v>3.1464997323000306E-4</c:v>
                </c:pt>
                <c:pt idx="175">
                  <c:v>2.6619387735258253E-4</c:v>
                </c:pt>
                <c:pt idx="176">
                  <c:v>2.2493382636293221E-4</c:v>
                </c:pt>
                <c:pt idx="177">
                  <c:v>1.8984414945031475E-4</c:v>
                </c:pt>
                <c:pt idx="178">
                  <c:v>1.6003861798661529E-4</c:v>
                </c:pt>
                <c:pt idx="179">
                  <c:v>1.3475251634473005E-4</c:v>
                </c:pt>
                <c:pt idx="180">
                  <c:v>1.1332686624591795E-4</c:v>
                </c:pt>
                <c:pt idx="181">
                  <c:v>9.5194567646571062E-5</c:v>
                </c:pt>
                <c:pt idx="182">
                  <c:v>7.9868242255473103E-5</c:v>
                </c:pt>
                <c:pt idx="183">
                  <c:v>6.6929587010086449E-5</c:v>
                </c:pt>
                <c:pt idx="184">
                  <c:v>5.6020064327442348E-5</c:v>
                </c:pt>
                <c:pt idx="185">
                  <c:v>4.6832773777741792E-5</c:v>
                </c:pt>
                <c:pt idx="186">
                  <c:v>3.9105366104414389E-5</c:v>
                </c:pt>
                <c:pt idx="187">
                  <c:v>3.2613875331081592E-5</c:v>
                </c:pt>
                <c:pt idx="188">
                  <c:v>2.7167358150790962E-5</c:v>
                </c:pt>
                <c:pt idx="189">
                  <c:v>2.2603241981458075E-5</c:v>
                </c:pt>
                <c:pt idx="190">
                  <c:v>1.8783294086591657E-5</c:v>
                </c:pt>
                <c:pt idx="191">
                  <c:v>1.5590134091871072E-5</c:v>
                </c:pt>
                <c:pt idx="192">
                  <c:v>1.2924221162161117E-5</c:v>
                </c:pt>
                <c:pt idx="193">
                  <c:v>1.0701255122269403E-5</c:v>
                </c:pt>
                <c:pt idx="194">
                  <c:v>8.8499379861167949E-6</c:v>
                </c:pt>
                <c:pt idx="195">
                  <c:v>7.3100487765324714E-6</c:v>
                </c:pt>
                <c:pt idx="196">
                  <c:v>6.030790240639288E-6</c:v>
                </c:pt>
                <c:pt idx="197">
                  <c:v>4.9693711582867723E-6</c:v>
                </c:pt>
                <c:pt idx="198">
                  <c:v>4.0897924632700126E-6</c:v>
                </c:pt>
                <c:pt idx="199">
                  <c:v>3.3618094048079495E-6</c:v>
                </c:pt>
                <c:pt idx="200">
                  <c:v>2.760045521347326E-6</c:v>
                </c:pt>
                <c:pt idx="201">
                  <c:v>2.2632373275048068E-6</c:v>
                </c:pt>
                <c:pt idx="202">
                  <c:v>1.8535913712264365E-6</c:v>
                </c:pt>
                <c:pt idx="203">
                  <c:v>1.5162377416632249E-6</c:v>
                </c:pt>
                <c:pt idx="204">
                  <c:v>1.2387662349388545E-6</c:v>
                </c:pt>
                <c:pt idx="205">
                  <c:v>1.0108332477101051E-6</c:v>
                </c:pt>
                <c:pt idx="206">
                  <c:v>8.2382909688373556E-7</c:v>
                </c:pt>
                <c:pt idx="207">
                  <c:v>6.7059688486336057E-7</c:v>
                </c:pt>
                <c:pt idx="208">
                  <c:v>5.4519526739391201E-7</c:v>
                </c:pt>
                <c:pt idx="209">
                  <c:v>4.4269855712385646E-7</c:v>
                </c:pt>
                <c:pt idx="210">
                  <c:v>3.590285298274475E-7</c:v>
                </c:pt>
              </c:numCache>
            </c:numRef>
          </c:yVal>
          <c:smooth val="1"/>
          <c:extLst>
            <c:ext xmlns:c16="http://schemas.microsoft.com/office/drawing/2014/chart" uri="{C3380CC4-5D6E-409C-BE32-E72D297353CC}">
              <c16:uniqueId val="{000000D3-7CE0-47A2-A250-23E2F9CD5FB3}"/>
            </c:ext>
          </c:extLst>
        </c:ser>
        <c:dLbls>
          <c:showLegendKey val="0"/>
          <c:showVal val="0"/>
          <c:showCatName val="0"/>
          <c:showSerName val="0"/>
          <c:showPercent val="0"/>
          <c:showBubbleSize val="0"/>
        </c:dLbls>
        <c:axId val="2138448152"/>
        <c:axId val="2138451144"/>
      </c:scatterChart>
      <c:valAx>
        <c:axId val="2138448152"/>
        <c:scaling>
          <c:orientation val="minMax"/>
        </c:scaling>
        <c:delete val="0"/>
        <c:axPos val="b"/>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Absolute</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change:</a:t>
                </a:r>
                <a:r>
                  <a:rPr lang="en-US" sz="1200" baseline="0">
                    <a:latin typeface="Arial" panose="020B0604020202020204" pitchFamily="34" charset="0"/>
                    <a:cs typeface="Arial" panose="020B0604020202020204" pitchFamily="34" charset="0"/>
                  </a:rPr>
                  <a:t> from the year before</a:t>
                </a:r>
              </a:p>
              <a:p>
                <a:pPr>
                  <a:defRPr sz="1200">
                    <a:latin typeface="Arial" panose="020B0604020202020204" pitchFamily="34" charset="0"/>
                    <a:cs typeface="Arial" panose="020B0604020202020204" pitchFamily="34" charset="0"/>
                  </a:defRPr>
                </a:pPr>
                <a:r>
                  <a:rPr lang="en-US" sz="1200" baseline="0">
                    <a:latin typeface="Arial" panose="020B0604020202020204" pitchFamily="34" charset="0"/>
                    <a:cs typeface="Arial" panose="020B0604020202020204" pitchFamily="34" charset="0"/>
                  </a:rPr>
                  <a:t> to year after, per year (millions)</a:t>
                </a:r>
                <a:endParaRPr lang="en-US" sz="1200">
                  <a:latin typeface="Arial" panose="020B0604020202020204" pitchFamily="34" charset="0"/>
                  <a:cs typeface="Arial" panose="020B0604020202020204" pitchFamily="34" charset="0"/>
                </a:endParaRPr>
              </a:p>
            </c:rich>
          </c:tx>
          <c:layout>
            <c:manualLayout>
              <c:xMode val="edge"/>
              <c:yMode val="edge"/>
              <c:x val="7.8239010982980556E-2"/>
              <c:y val="0.89437079744338266"/>
            </c:manualLayout>
          </c:layout>
          <c:overlay val="0"/>
        </c:title>
        <c:numFmt formatCode="0.0_ " sourceLinked="1"/>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51144"/>
        <c:crosses val="autoZero"/>
        <c:crossBetween val="midCat"/>
      </c:valAx>
      <c:valAx>
        <c:axId val="2138451144"/>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Total population (millions)</a:t>
                </a:r>
              </a:p>
            </c:rich>
          </c:tx>
          <c:layout/>
          <c:overlay val="0"/>
        </c:title>
        <c:numFmt formatCode="0_);\(0\)" sourceLinked="1"/>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38448152"/>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770345</xdr:colOff>
      <xdr:row>11</xdr:row>
      <xdr:rowOff>0</xdr:rowOff>
    </xdr:from>
    <xdr:to>
      <xdr:col>15</xdr:col>
      <xdr:colOff>334487</xdr:colOff>
      <xdr:row>50</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0.55907</cdr:x>
      <cdr:y>0.31631</cdr:y>
    </cdr:from>
    <cdr:to>
      <cdr:x>0.96645</cdr:x>
      <cdr:y>0.70033</cdr:y>
    </cdr:to>
    <cdr:sp macro="" textlink="">
      <cdr:nvSpPr>
        <cdr:cNvPr id="4" name="TextBox 1">
          <a:extLst xmlns:a="http://schemas.openxmlformats.org/drawingml/2006/main">
            <a:ext uri="{FF2B5EF4-FFF2-40B4-BE49-F238E27FC236}">
              <a16:creationId xmlns:a16="http://schemas.microsoft.com/office/drawing/2014/main" id="{7D4D4F68-8D04-9C47-B607-FD9723E98123}"/>
            </a:ext>
          </a:extLst>
        </cdr:cNvPr>
        <cdr:cNvSpPr txBox="1"/>
      </cdr:nvSpPr>
      <cdr:spPr>
        <a:xfrm xmlns:a="http://schemas.openxmlformats.org/drawingml/2006/main">
          <a:off x="4584457" y="2049665"/>
          <a:ext cx="3340586" cy="24884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The population of this country begins at 100 million.</a:t>
          </a:r>
        </a:p>
        <a:p xmlns:a="http://schemas.openxmlformats.org/drawingml/2006/main">
          <a:r>
            <a:rPr lang="en-US" sz="1000">
              <a:latin typeface="Arial" panose="020B0604020202020204" pitchFamily="34" charset="0"/>
              <a:cs typeface="Arial" panose="020B0604020202020204" pitchFamily="34" charset="0"/>
            </a:rPr>
            <a:t>It grows by 2.0% in 1951,</a:t>
          </a:r>
          <a:r>
            <a:rPr lang="en-US" sz="1000" baseline="0">
              <a:latin typeface="Arial" panose="020B0604020202020204" pitchFamily="34" charset="0"/>
              <a:cs typeface="Arial" panose="020B0604020202020204" pitchFamily="34" charset="0"/>
            </a:rPr>
            <a:t> by 1.9% in 1952, by 1.8%</a:t>
          </a:r>
        </a:p>
        <a:p xmlns:a="http://schemas.openxmlformats.org/drawingml/2006/main">
          <a:r>
            <a:rPr lang="en-US" sz="1000" baseline="0">
              <a:latin typeface="Arial" panose="020B0604020202020204" pitchFamily="34" charset="0"/>
              <a:cs typeface="Arial" panose="020B0604020202020204" pitchFamily="34" charset="0"/>
            </a:rPr>
            <a:t>in 1953. Each year it grows by 0.1% less in percent</a:t>
          </a:r>
        </a:p>
        <a:p xmlns:a="http://schemas.openxmlformats.org/drawingml/2006/main">
          <a:r>
            <a:rPr lang="en-US" sz="1000" baseline="0">
              <a:latin typeface="Arial" panose="020B0604020202020204" pitchFamily="34" charset="0"/>
              <a:cs typeface="Arial" panose="020B0604020202020204" pitchFamily="34" charset="0"/>
            </a:rPr>
            <a:t>point terms than it grew the year before. By 1971</a:t>
          </a:r>
        </a:p>
        <a:p xmlns:a="http://schemas.openxmlformats.org/drawingml/2006/main">
          <a:r>
            <a:rPr lang="en-US" sz="1000" baseline="0">
              <a:latin typeface="Arial" panose="020B0604020202020204" pitchFamily="34" charset="0"/>
              <a:cs typeface="Arial" panose="020B0604020202020204" pitchFamily="34" charset="0"/>
            </a:rPr>
            <a:t>the population had reached 123 million people</a:t>
          </a:r>
        </a:p>
        <a:p xmlns:a="http://schemas.openxmlformats.org/drawingml/2006/main">
          <a:r>
            <a:rPr lang="en-US" sz="1000" baseline="0">
              <a:latin typeface="Arial" panose="020B0604020202020204" pitchFamily="34" charset="0"/>
              <a:cs typeface="Arial" panose="020B0604020202020204" pitchFamily="34" charset="0"/>
            </a:rPr>
            <a:t>but was no longer growing. By 1972 it was</a:t>
          </a:r>
        </a:p>
        <a:p xmlns:a="http://schemas.openxmlformats.org/drawingml/2006/main">
          <a:r>
            <a:rPr lang="en-US" sz="1000" baseline="0">
              <a:latin typeface="Arial" panose="020B0604020202020204" pitchFamily="34" charset="0"/>
              <a:cs typeface="Arial" panose="020B0604020202020204" pitchFamily="34" charset="0"/>
            </a:rPr>
            <a:t>falling by 0.1%, by 2006 it was falling by</a:t>
          </a:r>
        </a:p>
        <a:p xmlns:a="http://schemas.openxmlformats.org/drawingml/2006/main">
          <a:r>
            <a:rPr lang="en-US" sz="1000" baseline="0">
              <a:latin typeface="Arial" panose="020B0604020202020204" pitchFamily="34" charset="0"/>
              <a:cs typeface="Arial" panose="020B0604020202020204" pitchFamily="34" charset="0"/>
            </a:rPr>
            <a:t>3.5% in one year, or by 2.35 million</a:t>
          </a:r>
        </a:p>
        <a:p xmlns:a="http://schemas.openxmlformats.org/drawingml/2006/main">
          <a:r>
            <a:rPr lang="en-US" sz="1000" baseline="0">
              <a:latin typeface="Arial" panose="020B0604020202020204" pitchFamily="34" charset="0"/>
              <a:cs typeface="Arial" panose="020B0604020202020204" pitchFamily="34" charset="0"/>
            </a:rPr>
            <a:t>people. The rate of decline</a:t>
          </a:r>
        </a:p>
        <a:p xmlns:a="http://schemas.openxmlformats.org/drawingml/2006/main">
          <a:r>
            <a:rPr lang="en-US" sz="1000" baseline="0">
              <a:latin typeface="Arial" panose="020B0604020202020204" pitchFamily="34" charset="0"/>
              <a:cs typeface="Arial" panose="020B0604020202020204" pitchFamily="34" charset="0"/>
            </a:rPr>
            <a:t>grows but the amount</a:t>
          </a:r>
        </a:p>
        <a:p xmlns:a="http://schemas.openxmlformats.org/drawingml/2006/main">
          <a:r>
            <a:rPr lang="en-US" sz="1000" baseline="0">
              <a:latin typeface="Arial" panose="020B0604020202020204" pitchFamily="34" charset="0"/>
              <a:cs typeface="Arial" panose="020B0604020202020204" pitchFamily="34" charset="0"/>
            </a:rPr>
            <a:t>of fewer people</a:t>
          </a:r>
        </a:p>
        <a:p xmlns:a="http://schemas.openxmlformats.org/drawingml/2006/main">
          <a:r>
            <a:rPr lang="en-US" sz="1000" baseline="0">
              <a:latin typeface="Arial" panose="020B0604020202020204" pitchFamily="34" charset="0"/>
              <a:cs typeface="Arial" panose="020B0604020202020204" pitchFamily="34" charset="0"/>
            </a:rPr>
            <a:t>there are</a:t>
          </a:r>
        </a:p>
        <a:p xmlns:a="http://schemas.openxmlformats.org/drawingml/2006/main">
          <a:r>
            <a:rPr lang="en-US" sz="1000" baseline="0">
              <a:latin typeface="Arial" panose="020B0604020202020204" pitchFamily="34" charset="0"/>
              <a:cs typeface="Arial" panose="020B0604020202020204" pitchFamily="34" charset="0"/>
            </a:rPr>
            <a:t>falls.</a:t>
          </a:r>
          <a:endParaRPr 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0.55907</cdr:x>
      <cdr:y>0.65807</cdr:y>
    </cdr:from>
    <cdr:to>
      <cdr:x>1</cdr:x>
      <cdr:y>0.84366</cdr:y>
    </cdr:to>
    <cdr:sp macro="" textlink="">
      <cdr:nvSpPr>
        <cdr:cNvPr id="5" name="TextBox 2">
          <a:extLst xmlns:a="http://schemas.openxmlformats.org/drawingml/2006/main">
            <a:ext uri="{FF2B5EF4-FFF2-40B4-BE49-F238E27FC236}">
              <a16:creationId xmlns:a16="http://schemas.microsoft.com/office/drawing/2014/main" id="{FB036232-E008-3A49-8E75-56855B505924}"/>
            </a:ext>
          </a:extLst>
        </cdr:cNvPr>
        <cdr:cNvSpPr txBox="1"/>
      </cdr:nvSpPr>
      <cdr:spPr>
        <a:xfrm xmlns:a="http://schemas.openxmlformats.org/drawingml/2006/main">
          <a:off x="4584457" y="4264297"/>
          <a:ext cx="3615685" cy="12026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Eventually</a:t>
          </a:r>
          <a:r>
            <a:rPr lang="en-US" sz="1000" baseline="0">
              <a:latin typeface="Arial" panose="020B0604020202020204" pitchFamily="34" charset="0"/>
              <a:cs typeface="Arial" panose="020B0604020202020204" pitchFamily="34" charset="0"/>
            </a:rPr>
            <a:t> no one</a:t>
          </a:r>
        </a:p>
        <a:p xmlns:a="http://schemas.openxmlformats.org/drawingml/2006/main">
          <a:r>
            <a:rPr lang="en-US" sz="1000" baseline="0">
              <a:latin typeface="Arial" panose="020B0604020202020204" pitchFamily="34" charset="0"/>
              <a:cs typeface="Arial" panose="020B0604020202020204" pitchFamily="34" charset="0"/>
            </a:rPr>
            <a:t>is left after the population</a:t>
          </a:r>
        </a:p>
        <a:p xmlns:a="http://schemas.openxmlformats.org/drawingml/2006/main">
          <a:r>
            <a:rPr lang="en-US" sz="1000" baseline="0">
              <a:latin typeface="Arial" panose="020B0604020202020204" pitchFamily="34" charset="0"/>
              <a:cs typeface="Arial" panose="020B0604020202020204" pitchFamily="34" charset="0"/>
            </a:rPr>
            <a:t>falls to a single individual in 2156.</a:t>
          </a:r>
        </a:p>
        <a:p xmlns:a="http://schemas.openxmlformats.org/drawingml/2006/main">
          <a:r>
            <a:rPr lang="en-US" sz="1000" baseline="0">
              <a:latin typeface="Arial" panose="020B0604020202020204" pitchFamily="34" charset="0"/>
              <a:cs typeface="Arial" panose="020B0604020202020204" pitchFamily="34" charset="0"/>
            </a:rPr>
            <a:t>A catestrophic population decline such as this</a:t>
          </a:r>
        </a:p>
        <a:p xmlns:a="http://schemas.openxmlformats.org/drawingml/2006/main">
          <a:r>
            <a:rPr lang="en-US" sz="1000" baseline="0">
              <a:latin typeface="Arial" panose="020B0604020202020204" pitchFamily="34" charset="0"/>
              <a:cs typeface="Arial" panose="020B0604020202020204" pitchFamily="34" charset="0"/>
            </a:rPr>
            <a:t>is only possible if fewer and fewer people have children</a:t>
          </a:r>
        </a:p>
        <a:p xmlns:a="http://schemas.openxmlformats.org/drawingml/2006/main">
          <a:r>
            <a:rPr lang="en-US" sz="1000" baseline="0">
              <a:latin typeface="Arial" panose="020B0604020202020204" pitchFamily="34" charset="0"/>
              <a:cs typeface="Arial" panose="020B0604020202020204" pitchFamily="34" charset="0"/>
            </a:rPr>
            <a:t>and more leave every year than those who arrive each year.</a:t>
          </a:r>
          <a:endParaRPr lang="en-US" sz="1000">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770345</xdr:colOff>
      <xdr:row>12</xdr:row>
      <xdr:rowOff>0</xdr:rowOff>
    </xdr:from>
    <xdr:to>
      <xdr:col>15</xdr:col>
      <xdr:colOff>334487</xdr:colOff>
      <xdr:row>51</xdr:row>
      <xdr:rowOff>76199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0.30873</cdr:x>
      <cdr:y>0.27411</cdr:y>
    </cdr:from>
    <cdr:to>
      <cdr:x>0.62313</cdr:x>
      <cdr:y>0.6802</cdr:y>
    </cdr:to>
    <cdr:sp macro="" textlink="">
      <cdr:nvSpPr>
        <cdr:cNvPr id="3" name="文本框 2"/>
        <cdr:cNvSpPr txBox="1"/>
      </cdr:nvSpPr>
      <cdr:spPr>
        <a:xfrm xmlns:a="http://schemas.openxmlformats.org/drawingml/2006/main">
          <a:off x="2523788" y="2057387"/>
          <a:ext cx="2570139" cy="3048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zh-CN" sz="1000">
              <a:effectLst/>
              <a:latin typeface="Arial" panose="020B0604020202020204" pitchFamily="34" charset="0"/>
              <a:ea typeface="+mn-ea"/>
              <a:cs typeface="Arial" panose="020B0604020202020204" pitchFamily="34" charset="0"/>
            </a:rPr>
            <a:t>The population of this country begins at 100 million. It grows by 2.0% in 1951, by 1.99% in 1952, by 1.97% in 1953. Each year, the drop in the growth rate increase by 0.01 percentage points. By 1970, the population had reached 130 million people but was no longer growing. By 1972 it was falling by 0.3%, by 2006 it was falling by 13.4% in one year, or by 2.2 million people. The rate of decline grows but the amount of fewer people there are falls.</a:t>
          </a:r>
        </a:p>
        <a:p xmlns:a="http://schemas.openxmlformats.org/drawingml/2006/main">
          <a:r>
            <a:rPr lang="en-US" altLang="zh-CN" sz="1000">
              <a:effectLst/>
              <a:latin typeface="Arial" panose="020B0604020202020204" pitchFamily="34" charset="0"/>
              <a:ea typeface="+mn-ea"/>
              <a:cs typeface="Arial" panose="020B0604020202020204" pitchFamily="34" charset="0"/>
            </a:rPr>
            <a:t>Eventually no one is left after the population falls to a single individual in 2027. A catastrophic population decline such as this is only possible if increasingly fewer people have children and increasingly more leave every year than those who arrive each year.</a:t>
          </a:r>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84545</xdr:colOff>
      <xdr:row>13</xdr:row>
      <xdr:rowOff>25400</xdr:rowOff>
    </xdr:from>
    <xdr:to>
      <xdr:col>15</xdr:col>
      <xdr:colOff>512287</xdr:colOff>
      <xdr:row>52</xdr:row>
      <xdr:rowOff>101599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0.2886</cdr:x>
      <cdr:y>0.57191</cdr:y>
    </cdr:from>
    <cdr:to>
      <cdr:x>0.63397</cdr:x>
      <cdr:y>0.68866</cdr:y>
    </cdr:to>
    <cdr:sp macro="" textlink="">
      <cdr:nvSpPr>
        <cdr:cNvPr id="3" name="文本框 2"/>
        <cdr:cNvSpPr txBox="1"/>
      </cdr:nvSpPr>
      <cdr:spPr>
        <a:xfrm xmlns:a="http://schemas.openxmlformats.org/drawingml/2006/main">
          <a:off x="2366555" y="4292600"/>
          <a:ext cx="2832100" cy="876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zh-CN" sz="1000">
              <a:latin typeface="Arial" panose="020B0604020202020204" pitchFamily="34" charset="0"/>
              <a:cs typeface="Arial" panose="020B0604020202020204" pitchFamily="34" charset="0"/>
            </a:rPr>
            <a:t>There is a sudden decrease in the total population of 20 million people in 2010. It could be that in 2010 there is a great famine and an extra 20 million died in this year when otherwise things remain unchanged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2"/>
  <sheetViews>
    <sheetView showGridLines="0" showRowColHeaders="0" tabSelected="1" workbookViewId="0"/>
  </sheetViews>
  <sheetFormatPr defaultRowHeight="13.2"/>
  <cols>
    <col min="1" max="1" width="4.3984375" style="2" customWidth="1"/>
    <col min="2" max="2" width="34.296875" style="2" customWidth="1"/>
    <col min="3" max="3" width="65.8984375" style="3" customWidth="1"/>
    <col min="4" max="16384" width="8.796875" style="2"/>
  </cols>
  <sheetData>
    <row r="1" spans="2:3" ht="13.8" thickBot="1">
      <c r="B1" s="4"/>
    </row>
    <row r="2" spans="2:3" ht="40.799999999999997" customHeight="1" thickTop="1">
      <c r="B2" s="5" t="s">
        <v>4</v>
      </c>
      <c r="C2" s="6" t="s">
        <v>13</v>
      </c>
    </row>
    <row r="4" spans="2:3">
      <c r="B4" s="18" t="s">
        <v>5</v>
      </c>
      <c r="C4" s="3" t="s">
        <v>7</v>
      </c>
    </row>
    <row r="6" spans="2:3" ht="26.4">
      <c r="B6" s="18" t="s">
        <v>14</v>
      </c>
      <c r="C6" s="3" t="s">
        <v>19</v>
      </c>
    </row>
    <row r="8" spans="2:3" ht="39.6">
      <c r="B8" s="18" t="s">
        <v>23</v>
      </c>
      <c r="C8" s="3" t="s">
        <v>31</v>
      </c>
    </row>
    <row r="10" spans="2:3" ht="40.200000000000003" thickBot="1">
      <c r="B10" s="8" t="s">
        <v>28</v>
      </c>
      <c r="C10" s="7" t="s">
        <v>26</v>
      </c>
    </row>
    <row r="11" spans="2:3" ht="13.8" thickTop="1"/>
    <row r="12" spans="2:3">
      <c r="B12" s="1" t="s">
        <v>6</v>
      </c>
    </row>
  </sheetData>
  <phoneticPr fontId="3" type="noConversion"/>
  <hyperlinks>
    <hyperlink ref="B12" r:id="rId1"/>
    <hyperlink ref="B10" location="'2%+0.1% +sudden decrease'!A1" display="2%+0.1%+sudden decrease"/>
    <hyperlink ref="B6" location="'2%+0.1%'!A1" display="2%+0.1%"/>
    <hyperlink ref="B4" location="Metadata!A1" display="Metadata"/>
    <hyperlink ref="B8" location="'2%+0.01%%'!A1" display="2%+0.01%% "/>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zoomScaleNormal="100" workbookViewId="0"/>
  </sheetViews>
  <sheetFormatPr defaultRowHeight="13.2"/>
  <cols>
    <col min="1" max="1" width="4.3984375" style="2" customWidth="1"/>
    <col min="2" max="2" width="80.8984375" style="2" customWidth="1"/>
    <col min="3" max="3" width="49.09765625" style="3" customWidth="1"/>
    <col min="4" max="16384" width="8.796875" style="2"/>
  </cols>
  <sheetData>
    <row r="1" spans="1:3" s="9" customFormat="1" ht="15" customHeight="1">
      <c r="A1" s="12" t="s">
        <v>4</v>
      </c>
    </row>
    <row r="2" spans="1:3" ht="13.8" thickBot="1">
      <c r="B2" s="4"/>
      <c r="C2" s="2"/>
    </row>
    <row r="3" spans="1:3" ht="40.799999999999997" customHeight="1" thickTop="1">
      <c r="B3" s="5" t="s">
        <v>12</v>
      </c>
      <c r="C3" s="2"/>
    </row>
    <row r="4" spans="1:3">
      <c r="C4" s="2"/>
    </row>
    <row r="5" spans="1:3" ht="92.4">
      <c r="B5" s="3" t="s">
        <v>29</v>
      </c>
      <c r="C5" s="2"/>
    </row>
    <row r="6" spans="1:3">
      <c r="C6" s="2"/>
    </row>
    <row r="7" spans="1:3" ht="26.4">
      <c r="B7" s="3" t="s">
        <v>30</v>
      </c>
      <c r="C7" s="2"/>
    </row>
    <row r="8" spans="1:3" ht="13.8" thickBot="1">
      <c r="B8" s="4"/>
      <c r="C8" s="2"/>
    </row>
    <row r="9" spans="1:3" ht="13.8" thickTop="1">
      <c r="B9" s="1"/>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2"/>
  <sheetViews>
    <sheetView showGridLines="0" zoomScaleNormal="100" workbookViewId="0">
      <pane ySplit="10" topLeftCell="A11" activePane="bottomLeft" state="frozenSplit"/>
      <selection pane="bottomLeft"/>
    </sheetView>
  </sheetViews>
  <sheetFormatPr defaultColWidth="11.296875" defaultRowHeight="15" customHeight="1"/>
  <cols>
    <col min="1" max="1" width="16.8984375" style="9" customWidth="1"/>
    <col min="2" max="2" width="22.296875" style="23" customWidth="1"/>
    <col min="3" max="3" width="21.69921875" style="9" customWidth="1"/>
    <col min="4" max="4" width="6.3984375" style="9" customWidth="1"/>
    <col min="5" max="11" width="11.296875" style="9" customWidth="1"/>
    <col min="12" max="16384" width="11.296875" style="9"/>
  </cols>
  <sheetData>
    <row r="1" spans="1:5" ht="15" customHeight="1">
      <c r="A1" s="12" t="s">
        <v>4</v>
      </c>
    </row>
    <row r="3" spans="1:5" ht="15" customHeight="1">
      <c r="A3" s="10" t="s">
        <v>18</v>
      </c>
    </row>
    <row r="5" spans="1:5" ht="15" customHeight="1">
      <c r="A5" s="9" t="s">
        <v>15</v>
      </c>
    </row>
    <row r="6" spans="1:5" ht="15" customHeight="1">
      <c r="A6" s="9" t="s">
        <v>16</v>
      </c>
      <c r="B6" s="19">
        <v>0.02</v>
      </c>
    </row>
    <row r="7" spans="1:5" ht="15" customHeight="1">
      <c r="A7" s="9" t="s">
        <v>17</v>
      </c>
      <c r="B7" s="19">
        <v>1E-3</v>
      </c>
    </row>
    <row r="8" spans="1:5" ht="15" customHeight="1">
      <c r="A8" s="9" t="s">
        <v>8</v>
      </c>
    </row>
    <row r="9" spans="1:5" ht="15" customHeight="1" thickBot="1">
      <c r="A9" s="14"/>
      <c r="B9" s="24"/>
      <c r="C9" s="14"/>
      <c r="D9" s="14"/>
    </row>
    <row r="10" spans="1:5" ht="15" customHeight="1" thickTop="1">
      <c r="A10" s="16" t="s">
        <v>11</v>
      </c>
      <c r="B10" s="25" t="s">
        <v>10</v>
      </c>
      <c r="C10" s="16" t="s">
        <v>9</v>
      </c>
      <c r="D10" s="16" t="s">
        <v>1</v>
      </c>
      <c r="E10" s="16" t="s">
        <v>20</v>
      </c>
    </row>
    <row r="11" spans="1:5" ht="15" customHeight="1">
      <c r="A11" s="9">
        <v>1950</v>
      </c>
      <c r="B11" s="23">
        <f>C12-C11</f>
        <v>2</v>
      </c>
      <c r="C11" s="13">
        <v>100</v>
      </c>
      <c r="D11" s="9">
        <v>1950</v>
      </c>
      <c r="E11" s="11"/>
    </row>
    <row r="12" spans="1:5" ht="15" customHeight="1">
      <c r="A12" s="9">
        <v>1951</v>
      </c>
      <c r="B12" s="23">
        <f t="shared" ref="B12:B21" si="0">(C13-C11)/2</f>
        <v>1.9689999999999941</v>
      </c>
      <c r="C12" s="13">
        <f>C11*(1+E12)</f>
        <v>102</v>
      </c>
      <c r="D12" s="9" t="s">
        <v>0</v>
      </c>
      <c r="E12" s="19">
        <f>B6</f>
        <v>0.02</v>
      </c>
    </row>
    <row r="13" spans="1:5" ht="15" customHeight="1">
      <c r="A13" s="9">
        <v>1952</v>
      </c>
      <c r="B13" s="23">
        <f t="shared" si="0"/>
        <v>1.904441999999996</v>
      </c>
      <c r="C13" s="13">
        <f t="shared" ref="C13:C76" si="1">C12*(1+E13)</f>
        <v>103.93799999999999</v>
      </c>
      <c r="E13" s="19">
        <f>E12-$B$7</f>
        <v>1.9E-2</v>
      </c>
    </row>
    <row r="14" spans="1:5" ht="15" customHeight="1">
      <c r="A14" s="9">
        <v>1953</v>
      </c>
      <c r="B14" s="23">
        <f t="shared" si="0"/>
        <v>1.8348175139999938</v>
      </c>
      <c r="C14" s="13">
        <f t="shared" si="1"/>
        <v>105.80888399999999</v>
      </c>
      <c r="E14" s="19">
        <f t="shared" ref="E14:E77" si="2">E13-$B$7</f>
        <v>1.7999999999999999E-2</v>
      </c>
    </row>
    <row r="15" spans="1:5" ht="15" customHeight="1">
      <c r="A15" s="9">
        <v>1954</v>
      </c>
      <c r="B15" s="23">
        <f t="shared" si="0"/>
        <v>1.7602365942239899</v>
      </c>
      <c r="C15" s="13">
        <f t="shared" si="1"/>
        <v>107.60763502799998</v>
      </c>
      <c r="D15" s="9" t="s">
        <v>0</v>
      </c>
      <c r="E15" s="19">
        <f t="shared" si="2"/>
        <v>1.6999999999999998E-2</v>
      </c>
    </row>
    <row r="16" spans="1:5" ht="15" customHeight="1">
      <c r="A16" s="9">
        <v>1955</v>
      </c>
      <c r="B16" s="23">
        <f t="shared" si="0"/>
        <v>1.6808312591373493</v>
      </c>
      <c r="C16" s="13">
        <f t="shared" si="1"/>
        <v>109.32935718844797</v>
      </c>
      <c r="E16" s="19">
        <f t="shared" si="2"/>
        <v>1.5999999999999997E-2</v>
      </c>
    </row>
    <row r="17" spans="1:5" ht="15" customHeight="1">
      <c r="A17" s="9">
        <v>1956</v>
      </c>
      <c r="B17" s="23">
        <f t="shared" si="0"/>
        <v>1.5967552617372718</v>
      </c>
      <c r="C17" s="13">
        <f t="shared" si="1"/>
        <v>110.96929754627467</v>
      </c>
      <c r="D17" s="9" t="s">
        <v>0</v>
      </c>
      <c r="E17" s="19">
        <f t="shared" si="2"/>
        <v>1.4999999999999996E-2</v>
      </c>
    </row>
    <row r="18" spans="1:5" ht="15" customHeight="1">
      <c r="A18" s="9">
        <v>1957</v>
      </c>
      <c r="B18" s="23">
        <f t="shared" si="0"/>
        <v>1.5081837229514079</v>
      </c>
      <c r="C18" s="13">
        <f t="shared" si="1"/>
        <v>112.52286771192252</v>
      </c>
      <c r="E18" s="19">
        <f t="shared" si="2"/>
        <v>1.3999999999999995E-2</v>
      </c>
    </row>
    <row r="19" spans="1:5" ht="15" customHeight="1">
      <c r="A19" s="9">
        <v>1958</v>
      </c>
      <c r="B19" s="23">
        <f t="shared" si="0"/>
        <v>1.4153126300805496</v>
      </c>
      <c r="C19" s="13">
        <f t="shared" si="1"/>
        <v>113.98566499217749</v>
      </c>
      <c r="E19" s="19">
        <f t="shared" si="2"/>
        <v>1.2999999999999994E-2</v>
      </c>
    </row>
    <row r="20" spans="1:5" ht="15" customHeight="1">
      <c r="A20" s="9">
        <v>1959</v>
      </c>
      <c r="B20" s="23">
        <f t="shared" si="0"/>
        <v>1.3183582012995174</v>
      </c>
      <c r="C20" s="13">
        <f t="shared" si="1"/>
        <v>115.35349297208361</v>
      </c>
      <c r="E20" s="19">
        <f t="shared" si="2"/>
        <v>1.1999999999999993E-2</v>
      </c>
    </row>
    <row r="21" spans="1:5" ht="15" customHeight="1">
      <c r="A21" s="9">
        <v>1960</v>
      </c>
      <c r="B21" s="23">
        <f t="shared" si="0"/>
        <v>1.2175561183203385</v>
      </c>
      <c r="C21" s="13">
        <f t="shared" si="1"/>
        <v>116.62238139477653</v>
      </c>
      <c r="D21" s="9">
        <v>1960</v>
      </c>
      <c r="E21" s="19">
        <f t="shared" si="2"/>
        <v>1.0999999999999992E-2</v>
      </c>
    </row>
    <row r="22" spans="1:5" ht="15" customHeight="1">
      <c r="A22" s="9">
        <v>1961</v>
      </c>
      <c r="B22" s="23">
        <f t="shared" ref="B22:B43" si="3">(C23-C21)/2</f>
        <v>1.1131606304131338</v>
      </c>
      <c r="C22" s="13">
        <f t="shared" si="1"/>
        <v>117.78860520872429</v>
      </c>
      <c r="D22" s="9" t="s">
        <v>0</v>
      </c>
      <c r="E22" s="19">
        <f t="shared" si="2"/>
        <v>9.9999999999999915E-3</v>
      </c>
    </row>
    <row r="23" spans="1:5" ht="15" customHeight="1">
      <c r="A23" s="9">
        <v>1962</v>
      </c>
      <c r="B23" s="23">
        <f t="shared" si="3"/>
        <v>1.0054435340616621</v>
      </c>
      <c r="C23" s="13">
        <f t="shared" si="1"/>
        <v>118.84870265560279</v>
      </c>
      <c r="D23" s="9" t="s">
        <v>0</v>
      </c>
      <c r="E23" s="19">
        <f t="shared" si="2"/>
        <v>8.9999999999999906E-3</v>
      </c>
    </row>
    <row r="24" spans="1:5" ht="15" customHeight="1">
      <c r="A24" s="9">
        <v>1963</v>
      </c>
      <c r="B24" s="23">
        <f t="shared" si="3"/>
        <v>0.89469303359137342</v>
      </c>
      <c r="C24" s="13">
        <f t="shared" si="1"/>
        <v>119.79949227684762</v>
      </c>
      <c r="D24" s="9" t="s">
        <v>0</v>
      </c>
      <c r="E24" s="19">
        <f t="shared" si="2"/>
        <v>7.9999999999999898E-3</v>
      </c>
    </row>
    <row r="25" spans="1:5" ht="15" customHeight="1">
      <c r="A25" s="9">
        <v>1964</v>
      </c>
      <c r="B25" s="23">
        <f t="shared" si="3"/>
        <v>0.78121248913731733</v>
      </c>
      <c r="C25" s="13">
        <f t="shared" si="1"/>
        <v>120.63808872278554</v>
      </c>
      <c r="D25" s="9" t="s">
        <v>0</v>
      </c>
      <c r="E25" s="19">
        <f t="shared" si="2"/>
        <v>6.9999999999999897E-3</v>
      </c>
    </row>
    <row r="26" spans="1:5" ht="15" customHeight="1">
      <c r="A26" s="9">
        <v>1965</v>
      </c>
      <c r="B26" s="23">
        <f t="shared" si="3"/>
        <v>0.66531905930615665</v>
      </c>
      <c r="C26" s="13">
        <f t="shared" si="1"/>
        <v>121.36191725512225</v>
      </c>
      <c r="E26" s="19">
        <f t="shared" si="2"/>
        <v>5.9999999999999897E-3</v>
      </c>
    </row>
    <row r="27" spans="1:5" ht="15" customHeight="1">
      <c r="A27" s="9">
        <v>1966</v>
      </c>
      <c r="B27" s="23">
        <f t="shared" si="3"/>
        <v>0.54734224682059818</v>
      </c>
      <c r="C27" s="13">
        <f t="shared" si="1"/>
        <v>121.96872684139785</v>
      </c>
      <c r="E27" s="19">
        <f t="shared" si="2"/>
        <v>4.9999999999999897E-3</v>
      </c>
    </row>
    <row r="28" spans="1:5" ht="15" customHeight="1">
      <c r="A28" s="9">
        <v>1967</v>
      </c>
      <c r="B28" s="23">
        <f t="shared" si="3"/>
        <v>0.42762235630593892</v>
      </c>
      <c r="C28" s="13">
        <f t="shared" si="1"/>
        <v>122.45660174876345</v>
      </c>
      <c r="E28" s="19">
        <f t="shared" si="2"/>
        <v>3.9999999999999897E-3</v>
      </c>
    </row>
    <row r="29" spans="1:5" ht="15" customHeight="1">
      <c r="A29" s="9">
        <v>1968</v>
      </c>
      <c r="B29" s="23">
        <f t="shared" si="3"/>
        <v>0.30650887417715467</v>
      </c>
      <c r="C29" s="13">
        <f t="shared" si="1"/>
        <v>122.82397155400973</v>
      </c>
      <c r="D29" s="9" t="s">
        <v>0</v>
      </c>
      <c r="E29" s="19">
        <f t="shared" si="2"/>
        <v>2.9999999999999897E-3</v>
      </c>
    </row>
    <row r="30" spans="1:5" ht="15" customHeight="1">
      <c r="A30" s="9">
        <v>1969</v>
      </c>
      <c r="B30" s="23">
        <f t="shared" si="3"/>
        <v>0.18435878130256356</v>
      </c>
      <c r="C30" s="13">
        <f t="shared" si="1"/>
        <v>123.06961949711776</v>
      </c>
      <c r="E30" s="19">
        <f t="shared" si="2"/>
        <v>1.9999999999999896E-3</v>
      </c>
    </row>
    <row r="31" spans="1:5" ht="15" customHeight="1">
      <c r="A31" s="9">
        <v>1970</v>
      </c>
      <c r="B31" s="23">
        <f t="shared" si="3"/>
        <v>6.1534809748550856E-2</v>
      </c>
      <c r="C31" s="13">
        <f t="shared" si="1"/>
        <v>123.19268911661486</v>
      </c>
      <c r="D31" s="9">
        <v>1970</v>
      </c>
      <c r="E31" s="19">
        <f t="shared" si="2"/>
        <v>9.9999999999998961E-4</v>
      </c>
    </row>
    <row r="32" spans="1:5" ht="15" customHeight="1">
      <c r="A32" s="9">
        <v>1971</v>
      </c>
      <c r="B32" s="23">
        <f t="shared" si="3"/>
        <v>-6.1596344558310534E-2</v>
      </c>
      <c r="C32" s="13">
        <f t="shared" si="1"/>
        <v>123.19268911661486</v>
      </c>
      <c r="E32" s="19">
        <f t="shared" si="2"/>
        <v>-1.0408340855860843E-17</v>
      </c>
    </row>
    <row r="33" spans="1:5" ht="15" customHeight="1">
      <c r="A33" s="9">
        <v>1972</v>
      </c>
      <c r="B33" s="23">
        <f t="shared" si="3"/>
        <v>-0.18466584098580796</v>
      </c>
      <c r="C33" s="13">
        <f t="shared" si="1"/>
        <v>123.06949642749824</v>
      </c>
      <c r="E33" s="19">
        <f t="shared" si="2"/>
        <v>-1.0000000000000104E-3</v>
      </c>
    </row>
    <row r="34" spans="1:5" ht="15" customHeight="1">
      <c r="A34" s="9">
        <v>1973</v>
      </c>
      <c r="B34" s="23">
        <f t="shared" si="3"/>
        <v>-0.30730453257946522</v>
      </c>
      <c r="C34" s="13">
        <f t="shared" si="1"/>
        <v>122.82335743464324</v>
      </c>
      <c r="D34" s="9" t="s">
        <v>0</v>
      </c>
      <c r="E34" s="19">
        <f t="shared" si="2"/>
        <v>-2.0000000000000104E-3</v>
      </c>
    </row>
    <row r="35" spans="1:5" ht="15" customHeight="1">
      <c r="A35" s="9">
        <v>1974</v>
      </c>
      <c r="B35" s="23">
        <f t="shared" si="3"/>
        <v>-0.42914481087664313</v>
      </c>
      <c r="C35" s="13">
        <f t="shared" si="1"/>
        <v>122.45488736233931</v>
      </c>
      <c r="E35" s="19">
        <f t="shared" si="2"/>
        <v>-3.0000000000000105E-3</v>
      </c>
    </row>
    <row r="36" spans="1:5" ht="15" customHeight="1">
      <c r="A36" s="9">
        <v>1975</v>
      </c>
      <c r="B36" s="23">
        <f t="shared" si="3"/>
        <v>-0.54982244425690396</v>
      </c>
      <c r="C36" s="13">
        <f t="shared" si="1"/>
        <v>121.96506781288996</v>
      </c>
      <c r="E36" s="19">
        <f t="shared" si="2"/>
        <v>-4.0000000000000105E-3</v>
      </c>
    </row>
    <row r="37" spans="1:5" ht="15" customHeight="1">
      <c r="A37" s="9">
        <v>1976</v>
      </c>
      <c r="B37" s="23">
        <f t="shared" si="3"/>
        <v>-0.66897839695370465</v>
      </c>
      <c r="C37" s="13">
        <f t="shared" si="1"/>
        <v>121.3552424738255</v>
      </c>
      <c r="E37" s="19">
        <f t="shared" si="2"/>
        <v>-5.0000000000000105E-3</v>
      </c>
    </row>
    <row r="38" spans="1:5" ht="15" customHeight="1">
      <c r="A38" s="9">
        <v>1977</v>
      </c>
      <c r="B38" s="23">
        <f t="shared" si="3"/>
        <v>-0.78626061598791352</v>
      </c>
      <c r="C38" s="13">
        <f t="shared" si="1"/>
        <v>120.62711101898255</v>
      </c>
      <c r="D38" s="9" t="s">
        <v>0</v>
      </c>
      <c r="E38" s="19">
        <f t="shared" si="2"/>
        <v>-6.0000000000000105E-3</v>
      </c>
    </row>
    <row r="39" spans="1:5" ht="15" customHeight="1">
      <c r="A39" s="9">
        <v>1978</v>
      </c>
      <c r="B39" s="23">
        <f t="shared" si="3"/>
        <v>-0.90132577353383425</v>
      </c>
      <c r="C39" s="13">
        <f t="shared" si="1"/>
        <v>119.78272124184967</v>
      </c>
      <c r="E39" s="19">
        <f t="shared" si="2"/>
        <v>-7.0000000000000106E-3</v>
      </c>
    </row>
    <row r="40" spans="1:5" ht="15" customHeight="1">
      <c r="A40" s="9">
        <v>1979</v>
      </c>
      <c r="B40" s="23">
        <f t="shared" si="3"/>
        <v>-1.0138409525910177</v>
      </c>
      <c r="C40" s="13">
        <f t="shared" si="1"/>
        <v>118.82445947191488</v>
      </c>
      <c r="D40" s="9">
        <v>1980</v>
      </c>
      <c r="E40" s="19">
        <f t="shared" si="2"/>
        <v>-8.0000000000000106E-3</v>
      </c>
    </row>
    <row r="41" spans="1:5" ht="15" customHeight="1">
      <c r="A41" s="9">
        <v>1980</v>
      </c>
      <c r="B41" s="23">
        <f t="shared" si="3"/>
        <v>-1.1234852643069573</v>
      </c>
      <c r="C41" s="13">
        <f t="shared" si="1"/>
        <v>117.75503933666764</v>
      </c>
      <c r="D41" s="9" t="s">
        <v>0</v>
      </c>
      <c r="E41" s="19">
        <f t="shared" si="2"/>
        <v>-9.0000000000000115E-3</v>
      </c>
    </row>
    <row r="42" spans="1:5" ht="15" customHeight="1">
      <c r="A42" s="9">
        <v>1981</v>
      </c>
      <c r="B42" s="23">
        <f t="shared" si="3"/>
        <v>-1.2299513858714946</v>
      </c>
      <c r="C42" s="13">
        <f t="shared" si="1"/>
        <v>116.57748894330096</v>
      </c>
      <c r="E42" s="19">
        <f t="shared" si="2"/>
        <v>-1.0000000000000012E-2</v>
      </c>
    </row>
    <row r="43" spans="1:5" ht="15" customHeight="1">
      <c r="A43" s="9">
        <v>1982</v>
      </c>
      <c r="B43" s="23">
        <f t="shared" si="3"/>
        <v>-1.3329470085777047</v>
      </c>
      <c r="C43" s="13">
        <f t="shared" si="1"/>
        <v>115.29513656492465</v>
      </c>
      <c r="D43" s="9" t="s">
        <v>0</v>
      </c>
      <c r="E43" s="19">
        <f t="shared" si="2"/>
        <v>-1.1000000000000013E-2</v>
      </c>
    </row>
    <row r="44" spans="1:5" ht="15" customHeight="1">
      <c r="A44" s="9">
        <v>1983</v>
      </c>
      <c r="B44" s="23">
        <f t="shared" ref="B44:B107" si="4">(C45-C43)/2</f>
        <v>-1.4321961864094916</v>
      </c>
      <c r="C44" s="13">
        <f t="shared" si="1"/>
        <v>113.91159492614555</v>
      </c>
      <c r="E44" s="19">
        <f t="shared" si="2"/>
        <v>-1.2000000000000014E-2</v>
      </c>
    </row>
    <row r="45" spans="1:5" ht="15" customHeight="1">
      <c r="A45" s="9">
        <v>1984</v>
      </c>
      <c r="B45" s="23">
        <f t="shared" si="4"/>
        <v>-1.5274405763646826</v>
      </c>
      <c r="C45" s="13">
        <f t="shared" si="1"/>
        <v>112.43074419210566</v>
      </c>
      <c r="D45" s="9" t="s">
        <v>0</v>
      </c>
      <c r="E45" s="19">
        <f t="shared" si="2"/>
        <v>-1.3000000000000015E-2</v>
      </c>
    </row>
    <row r="46" spans="1:5" ht="15" customHeight="1">
      <c r="A46" s="9">
        <v>1985</v>
      </c>
      <c r="B46" s="23">
        <f t="shared" si="4"/>
        <v>-1.6184405626453611</v>
      </c>
      <c r="C46" s="13">
        <f t="shared" si="1"/>
        <v>110.85671377341619</v>
      </c>
      <c r="D46" s="9" t="s">
        <v>2</v>
      </c>
      <c r="E46" s="19">
        <f t="shared" si="2"/>
        <v>-1.4000000000000016E-2</v>
      </c>
    </row>
    <row r="47" spans="1:5" ht="15" customHeight="1">
      <c r="A47" s="9">
        <v>1986</v>
      </c>
      <c r="B47" s="23">
        <f t="shared" si="4"/>
        <v>-1.704976257835142</v>
      </c>
      <c r="C47" s="13">
        <f t="shared" si="1"/>
        <v>109.19386306681494</v>
      </c>
      <c r="D47" s="9" t="s">
        <v>0</v>
      </c>
      <c r="E47" s="19">
        <f t="shared" si="2"/>
        <v>-1.5000000000000017E-2</v>
      </c>
    </row>
    <row r="48" spans="1:5" ht="15" customHeight="1">
      <c r="A48" s="9">
        <v>1987</v>
      </c>
      <c r="B48" s="23">
        <f t="shared" si="4"/>
        <v>-1.786848375225361</v>
      </c>
      <c r="C48" s="13">
        <f t="shared" si="1"/>
        <v>107.44676125774591</v>
      </c>
      <c r="E48" s="19">
        <f t="shared" si="2"/>
        <v>-1.6000000000000018E-2</v>
      </c>
    </row>
    <row r="49" spans="1:5" ht="15" customHeight="1">
      <c r="A49" s="9">
        <v>1988</v>
      </c>
      <c r="B49" s="23">
        <f t="shared" si="4"/>
        <v>-1.8638789675381204</v>
      </c>
      <c r="C49" s="13">
        <f t="shared" si="1"/>
        <v>105.62016631636422</v>
      </c>
      <c r="E49" s="19">
        <f t="shared" si="2"/>
        <v>-1.7000000000000019E-2</v>
      </c>
    </row>
    <row r="50" spans="1:5" ht="15" customHeight="1">
      <c r="A50" s="9">
        <v>1989</v>
      </c>
      <c r="B50" s="23">
        <f t="shared" si="4"/>
        <v>-1.9359120284126377</v>
      </c>
      <c r="C50" s="13">
        <f t="shared" si="1"/>
        <v>103.71900332266966</v>
      </c>
      <c r="E50" s="19">
        <f t="shared" si="2"/>
        <v>-1.8000000000000019E-2</v>
      </c>
    </row>
    <row r="51" spans="1:5" ht="15" customHeight="1">
      <c r="A51" s="9">
        <v>1990</v>
      </c>
      <c r="B51" s="23">
        <f t="shared" si="4"/>
        <v>-2.0028139541607501</v>
      </c>
      <c r="C51" s="13">
        <f t="shared" si="1"/>
        <v>101.74834225953894</v>
      </c>
      <c r="D51" s="9">
        <v>1990</v>
      </c>
      <c r="E51" s="19">
        <f t="shared" si="2"/>
        <v>-1.900000000000002E-2</v>
      </c>
    </row>
    <row r="52" spans="1:5" ht="15" customHeight="1">
      <c r="A52" s="9">
        <v>1991</v>
      </c>
      <c r="B52" s="23">
        <f t="shared" si="4"/>
        <v>-2.0644738644460503</v>
      </c>
      <c r="C52" s="13">
        <f t="shared" si="1"/>
        <v>99.713375414348164</v>
      </c>
      <c r="D52" s="9" t="s">
        <v>0</v>
      </c>
      <c r="E52" s="19">
        <f t="shared" si="2"/>
        <v>-2.0000000000000021E-2</v>
      </c>
    </row>
    <row r="53" spans="1:5" ht="15" customHeight="1">
      <c r="A53" s="9">
        <v>1992</v>
      </c>
      <c r="B53" s="23">
        <f t="shared" si="4"/>
        <v>-2.1208037816877763</v>
      </c>
      <c r="C53" s="13">
        <f t="shared" si="1"/>
        <v>97.619394530646844</v>
      </c>
      <c r="D53" s="9" t="s">
        <v>0</v>
      </c>
      <c r="E53" s="19">
        <f t="shared" si="2"/>
        <v>-2.1000000000000022E-2</v>
      </c>
    </row>
    <row r="54" spans="1:5" ht="15" customHeight="1">
      <c r="A54" s="9">
        <v>1993</v>
      </c>
      <c r="B54" s="23">
        <f t="shared" si="4"/>
        <v>-2.1717386701233039</v>
      </c>
      <c r="C54" s="13">
        <f t="shared" si="1"/>
        <v>95.471767850972611</v>
      </c>
      <c r="D54" s="9" t="s">
        <v>0</v>
      </c>
      <c r="E54" s="19">
        <f t="shared" si="2"/>
        <v>-2.2000000000000023E-2</v>
      </c>
    </row>
    <row r="55" spans="1:5" ht="15" customHeight="1">
      <c r="A55" s="9">
        <v>1994</v>
      </c>
      <c r="B55" s="23">
        <f t="shared" si="4"/>
        <v>-2.2172363365709913</v>
      </c>
      <c r="C55" s="13">
        <f t="shared" si="1"/>
        <v>93.275917190400236</v>
      </c>
      <c r="D55" s="9" t="s">
        <v>0</v>
      </c>
      <c r="E55" s="19">
        <f t="shared" si="2"/>
        <v>-2.3000000000000024E-2</v>
      </c>
    </row>
    <row r="56" spans="1:5" ht="15" customHeight="1">
      <c r="A56" s="9">
        <v>1995</v>
      </c>
      <c r="B56" s="23">
        <f t="shared" si="4"/>
        <v>-2.2572771960076849</v>
      </c>
      <c r="C56" s="13">
        <f t="shared" si="1"/>
        <v>91.037295177830629</v>
      </c>
      <c r="D56" s="9" t="s">
        <v>0</v>
      </c>
      <c r="E56" s="19">
        <f t="shared" si="2"/>
        <v>-2.4000000000000025E-2</v>
      </c>
    </row>
    <row r="57" spans="1:5" ht="15" customHeight="1">
      <c r="A57" s="9">
        <v>1996</v>
      </c>
      <c r="B57" s="23">
        <f t="shared" si="4"/>
        <v>-2.2918639061018879</v>
      </c>
      <c r="C57" s="13">
        <f t="shared" si="1"/>
        <v>88.761362798384866</v>
      </c>
      <c r="E57" s="19">
        <f t="shared" si="2"/>
        <v>-2.5000000000000026E-2</v>
      </c>
    </row>
    <row r="58" spans="1:5" ht="15" customHeight="1">
      <c r="A58" s="9">
        <v>1997</v>
      </c>
      <c r="B58" s="23">
        <f t="shared" si="4"/>
        <v>-2.3210208758149733</v>
      </c>
      <c r="C58" s="13">
        <f t="shared" si="1"/>
        <v>86.453567365626853</v>
      </c>
      <c r="D58" s="9" t="s">
        <v>0</v>
      </c>
      <c r="E58" s="19">
        <f t="shared" si="2"/>
        <v>-2.6000000000000027E-2</v>
      </c>
    </row>
    <row r="59" spans="1:5" ht="15" customHeight="1">
      <c r="A59" s="9">
        <v>1998</v>
      </c>
      <c r="B59" s="23">
        <f t="shared" si="4"/>
        <v>-2.3447936540905374</v>
      </c>
      <c r="C59" s="13">
        <f t="shared" si="1"/>
        <v>84.119321046754919</v>
      </c>
      <c r="E59" s="19">
        <f t="shared" si="2"/>
        <v>-2.7000000000000027E-2</v>
      </c>
    </row>
    <row r="60" spans="1:5" ht="15" customHeight="1">
      <c r="A60" s="9">
        <v>1999</v>
      </c>
      <c r="B60" s="23">
        <f t="shared" si="4"/>
        <v>-2.3632482054875368</v>
      </c>
      <c r="C60" s="13">
        <f t="shared" si="1"/>
        <v>81.763980057445778</v>
      </c>
      <c r="E60" s="19">
        <f t="shared" si="2"/>
        <v>-2.8000000000000028E-2</v>
      </c>
    </row>
    <row r="61" spans="1:5" ht="15" customHeight="1">
      <c r="A61" s="9">
        <v>2000</v>
      </c>
      <c r="B61" s="23">
        <f t="shared" si="4"/>
        <v>-2.3764700803696641</v>
      </c>
      <c r="C61" s="13">
        <f t="shared" si="1"/>
        <v>79.392824635779846</v>
      </c>
      <c r="D61" s="9">
        <v>2000</v>
      </c>
      <c r="E61" s="19">
        <f t="shared" si="2"/>
        <v>-2.9000000000000029E-2</v>
      </c>
    </row>
    <row r="62" spans="1:5" ht="15" customHeight="1">
      <c r="A62" s="9">
        <v>2001</v>
      </c>
      <c r="B62" s="23">
        <f t="shared" si="4"/>
        <v>-2.384563487935651</v>
      </c>
      <c r="C62" s="13">
        <f t="shared" si="1"/>
        <v>77.01103989670645</v>
      </c>
      <c r="E62" s="19">
        <f t="shared" si="2"/>
        <v>-3.000000000000003E-2</v>
      </c>
    </row>
    <row r="63" spans="1:5" ht="15" customHeight="1">
      <c r="A63" s="9">
        <v>2002</v>
      </c>
      <c r="B63" s="23">
        <f t="shared" si="4"/>
        <v>-2.3876502809574873</v>
      </c>
      <c r="C63" s="13">
        <f t="shared" si="1"/>
        <v>74.623697659908544</v>
      </c>
      <c r="E63" s="19">
        <f t="shared" si="2"/>
        <v>-3.1000000000000031E-2</v>
      </c>
    </row>
    <row r="64" spans="1:5" ht="15" customHeight="1">
      <c r="A64" s="9">
        <v>2003</v>
      </c>
      <c r="B64" s="23">
        <f t="shared" si="4"/>
        <v>-2.385868861582594</v>
      </c>
      <c r="C64" s="13">
        <f t="shared" si="1"/>
        <v>72.235739334791475</v>
      </c>
      <c r="E64" s="19">
        <f t="shared" si="2"/>
        <v>-3.2000000000000028E-2</v>
      </c>
    </row>
    <row r="65" spans="1:5" ht="15" customHeight="1">
      <c r="A65" s="9">
        <v>2004</v>
      </c>
      <c r="B65" s="23">
        <f t="shared" si="4"/>
        <v>-2.3793730179487014</v>
      </c>
      <c r="C65" s="13">
        <f t="shared" si="1"/>
        <v>69.851959936743356</v>
      </c>
      <c r="E65" s="19">
        <f t="shared" si="2"/>
        <v>-3.3000000000000029E-2</v>
      </c>
    </row>
    <row r="66" spans="1:5" ht="15" customHeight="1">
      <c r="A66" s="9">
        <v>2005</v>
      </c>
      <c r="B66" s="23">
        <f t="shared" si="4"/>
        <v>-2.3683307016552888</v>
      </c>
      <c r="C66" s="13">
        <f t="shared" si="1"/>
        <v>67.476993298894072</v>
      </c>
      <c r="E66" s="19">
        <f t="shared" si="2"/>
        <v>-3.400000000000003E-2</v>
      </c>
    </row>
    <row r="67" spans="1:5" ht="15" customHeight="1">
      <c r="A67" s="9">
        <v>2006</v>
      </c>
      <c r="B67" s="23">
        <f t="shared" si="4"/>
        <v>-2.3529227563324397</v>
      </c>
      <c r="C67" s="13">
        <f t="shared" si="1"/>
        <v>65.115298533432778</v>
      </c>
      <c r="D67" s="9" t="s">
        <v>3</v>
      </c>
      <c r="E67" s="19">
        <f t="shared" si="2"/>
        <v>-3.5000000000000031E-2</v>
      </c>
    </row>
    <row r="68" spans="1:5" ht="15" customHeight="1">
      <c r="A68" s="9">
        <v>2007</v>
      </c>
      <c r="B68" s="23">
        <f t="shared" si="4"/>
        <v>-2.3333416076470321</v>
      </c>
      <c r="C68" s="13">
        <f t="shared" si="1"/>
        <v>62.771147786229193</v>
      </c>
      <c r="E68" s="19">
        <f t="shared" si="2"/>
        <v>-3.6000000000000032E-2</v>
      </c>
    </row>
    <row r="69" spans="1:5" ht="15" customHeight="1">
      <c r="A69" s="9">
        <v>2008</v>
      </c>
      <c r="B69" s="23">
        <f t="shared" si="4"/>
        <v>-2.309789925089877</v>
      </c>
      <c r="C69" s="13">
        <f t="shared" si="1"/>
        <v>60.448615318138714</v>
      </c>
      <c r="E69" s="19">
        <f t="shared" si="2"/>
        <v>-3.7000000000000033E-2</v>
      </c>
    </row>
    <row r="70" spans="1:5" ht="15" customHeight="1">
      <c r="A70" s="9">
        <v>2009</v>
      </c>
      <c r="B70" s="23">
        <f t="shared" si="4"/>
        <v>-2.2824792657976012</v>
      </c>
      <c r="C70" s="13">
        <f t="shared" si="1"/>
        <v>58.151567936049439</v>
      </c>
      <c r="D70" s="9" t="s">
        <v>0</v>
      </c>
      <c r="E70" s="19">
        <f t="shared" si="2"/>
        <v>-3.8000000000000034E-2</v>
      </c>
    </row>
    <row r="71" spans="1:5" ht="15" customHeight="1">
      <c r="A71" s="9">
        <v>2010</v>
      </c>
      <c r="B71" s="23">
        <f t="shared" si="4"/>
        <v>-2.2516287104838355</v>
      </c>
      <c r="C71" s="13">
        <f t="shared" si="1"/>
        <v>55.883656786543511</v>
      </c>
      <c r="D71" s="9">
        <v>2010</v>
      </c>
      <c r="E71" s="19">
        <f t="shared" si="2"/>
        <v>-3.9000000000000035E-2</v>
      </c>
    </row>
    <row r="72" spans="1:5" ht="15" customHeight="1">
      <c r="A72" s="9">
        <v>2011</v>
      </c>
      <c r="B72" s="23">
        <f t="shared" si="4"/>
        <v>-2.2174635012900481</v>
      </c>
      <c r="C72" s="13">
        <f t="shared" si="1"/>
        <v>53.648310515081768</v>
      </c>
      <c r="E72" s="19">
        <f t="shared" si="2"/>
        <v>-4.0000000000000036E-2</v>
      </c>
    </row>
    <row r="73" spans="1:5" ht="15" customHeight="1">
      <c r="A73" s="9">
        <v>2012</v>
      </c>
      <c r="B73" s="23">
        <f t="shared" si="4"/>
        <v>-2.1802136910224093</v>
      </c>
      <c r="C73" s="13">
        <f t="shared" si="1"/>
        <v>51.448729783963415</v>
      </c>
      <c r="E73" s="19">
        <f t="shared" si="2"/>
        <v>-4.1000000000000036E-2</v>
      </c>
    </row>
    <row r="74" spans="1:5" ht="15" customHeight="1">
      <c r="A74" s="9">
        <v>2013</v>
      </c>
      <c r="B74" s="23">
        <f t="shared" si="4"/>
        <v>-2.1401128128235278</v>
      </c>
      <c r="C74" s="13">
        <f t="shared" si="1"/>
        <v>49.287883133036949</v>
      </c>
      <c r="E74" s="19">
        <f t="shared" si="2"/>
        <v>-4.2000000000000037E-2</v>
      </c>
    </row>
    <row r="75" spans="1:5" ht="15" customHeight="1">
      <c r="A75" s="9">
        <v>2014</v>
      </c>
      <c r="B75" s="23">
        <f t="shared" si="4"/>
        <v>-2.0973965788432558</v>
      </c>
      <c r="C75" s="13">
        <f t="shared" si="1"/>
        <v>47.16850415831636</v>
      </c>
      <c r="E75" s="19">
        <f t="shared" si="2"/>
        <v>-4.3000000000000038E-2</v>
      </c>
    </row>
    <row r="76" spans="1:5" ht="15" customHeight="1">
      <c r="A76" s="9">
        <v>2015</v>
      </c>
      <c r="B76" s="23">
        <f t="shared" si="4"/>
        <v>-2.0523016159283465</v>
      </c>
      <c r="C76" s="13">
        <f t="shared" si="1"/>
        <v>45.093089975350438</v>
      </c>
      <c r="D76" s="9">
        <v>2015</v>
      </c>
      <c r="E76" s="19">
        <f t="shared" si="2"/>
        <v>-4.4000000000000039E-2</v>
      </c>
    </row>
    <row r="77" spans="1:5" ht="15" customHeight="1">
      <c r="A77" s="9">
        <v>2016</v>
      </c>
      <c r="B77" s="23">
        <f t="shared" si="4"/>
        <v>-2.0050642457539603</v>
      </c>
      <c r="C77" s="13">
        <f t="shared" ref="C77:C140" si="5">C76*(1+E77)</f>
        <v>43.063900926459667</v>
      </c>
      <c r="E77" s="19">
        <f t="shared" si="2"/>
        <v>-4.500000000000004E-2</v>
      </c>
    </row>
    <row r="78" spans="1:5" ht="15" customHeight="1">
      <c r="A78" s="9">
        <v>2017</v>
      </c>
      <c r="B78" s="23">
        <f t="shared" si="4"/>
        <v>-1.9559193161788748</v>
      </c>
      <c r="C78" s="13">
        <f t="shared" si="5"/>
        <v>41.082961483842517</v>
      </c>
      <c r="E78" s="19">
        <f t="shared" ref="E78:E141" si="6">E77-$B$7</f>
        <v>-4.6000000000000041E-2</v>
      </c>
    </row>
    <row r="79" spans="1:5" ht="15" customHeight="1">
      <c r="A79" s="9">
        <v>2018</v>
      </c>
      <c r="B79" s="23">
        <f t="shared" si="4"/>
        <v>-1.905099089928747</v>
      </c>
      <c r="C79" s="13">
        <f t="shared" si="5"/>
        <v>39.152062294101917</v>
      </c>
      <c r="E79" s="19">
        <f t="shared" si="6"/>
        <v>-4.7000000000000042E-2</v>
      </c>
    </row>
    <row r="80" spans="1:5" ht="15" customHeight="1">
      <c r="A80" s="9">
        <v>2019</v>
      </c>
      <c r="B80" s="23">
        <f t="shared" si="4"/>
        <v>-1.8528321960060801</v>
      </c>
      <c r="C80" s="13">
        <f t="shared" si="5"/>
        <v>37.272763303985023</v>
      </c>
      <c r="E80" s="19">
        <f t="shared" si="6"/>
        <v>-4.8000000000000043E-2</v>
      </c>
    </row>
    <row r="81" spans="1:5" ht="15" customHeight="1">
      <c r="A81" s="9">
        <v>2020</v>
      </c>
      <c r="B81" s="23">
        <f t="shared" si="4"/>
        <v>-1.7993426484998771</v>
      </c>
      <c r="C81" s="13">
        <f t="shared" si="5"/>
        <v>35.446397902089757</v>
      </c>
      <c r="D81" s="9">
        <v>2020</v>
      </c>
      <c r="E81" s="19">
        <f t="shared" si="6"/>
        <v>-4.9000000000000044E-2</v>
      </c>
    </row>
    <row r="82" spans="1:5" ht="15" customHeight="1">
      <c r="A82" s="9">
        <v>2021</v>
      </c>
      <c r="B82" s="23">
        <f t="shared" si="4"/>
        <v>-1.744848936730369</v>
      </c>
      <c r="C82" s="13">
        <f t="shared" si="5"/>
        <v>33.674078006985269</v>
      </c>
      <c r="D82" s="21"/>
      <c r="E82" s="19">
        <f t="shared" si="6"/>
        <v>-5.0000000000000044E-2</v>
      </c>
    </row>
    <row r="83" spans="1:5" ht="15" customHeight="1">
      <c r="A83" s="9">
        <v>2022</v>
      </c>
      <c r="B83" s="23">
        <f t="shared" si="4"/>
        <v>-1.689563189922481</v>
      </c>
      <c r="C83" s="13">
        <f t="shared" si="5"/>
        <v>31.956700028629019</v>
      </c>
      <c r="E83" s="19">
        <f t="shared" si="6"/>
        <v>-5.1000000000000045E-2</v>
      </c>
    </row>
    <row r="84" spans="1:5" ht="15" customHeight="1">
      <c r="A84" s="9">
        <v>2023</v>
      </c>
      <c r="B84" s="23">
        <f t="shared" si="4"/>
        <v>-1.6336904188635746</v>
      </c>
      <c r="C84" s="13">
        <f t="shared" si="5"/>
        <v>30.294951627140307</v>
      </c>
      <c r="E84" s="19">
        <f t="shared" si="6"/>
        <v>-5.2000000000000046E-2</v>
      </c>
    </row>
    <row r="85" spans="1:5" ht="15" customHeight="1">
      <c r="A85" s="9">
        <v>2024</v>
      </c>
      <c r="B85" s="23">
        <f t="shared" si="4"/>
        <v>-1.5774278362735696</v>
      </c>
      <c r="C85" s="13">
        <f t="shared" si="5"/>
        <v>28.68931919090187</v>
      </c>
      <c r="E85" s="19">
        <f t="shared" si="6"/>
        <v>-5.3000000000000047E-2</v>
      </c>
    </row>
    <row r="86" spans="1:5" ht="15" customHeight="1">
      <c r="A86" s="9">
        <v>2025</v>
      </c>
      <c r="B86" s="23">
        <f t="shared" si="4"/>
        <v>-1.5209642569056641</v>
      </c>
      <c r="C86" s="13">
        <f t="shared" si="5"/>
        <v>27.140095954593168</v>
      </c>
      <c r="E86" s="19">
        <f t="shared" si="6"/>
        <v>-5.4000000000000048E-2</v>
      </c>
    </row>
    <row r="87" spans="1:5" ht="15" customHeight="1">
      <c r="A87" s="9">
        <v>2026</v>
      </c>
      <c r="B87" s="23">
        <f t="shared" si="4"/>
        <v>-1.4644795777098487</v>
      </c>
      <c r="C87" s="13">
        <f t="shared" si="5"/>
        <v>25.647390677090542</v>
      </c>
      <c r="E87" s="19">
        <f t="shared" si="6"/>
        <v>-5.5000000000000049E-2</v>
      </c>
    </row>
    <row r="88" spans="1:5" ht="15" customHeight="1">
      <c r="A88" s="9">
        <v>2027</v>
      </c>
      <c r="B88" s="23">
        <f t="shared" si="4"/>
        <v>-1.4081443377349796</v>
      </c>
      <c r="C88" s="13">
        <f t="shared" si="5"/>
        <v>24.21113679917347</v>
      </c>
      <c r="E88" s="19">
        <f t="shared" si="6"/>
        <v>-5.600000000000005E-2</v>
      </c>
    </row>
    <row r="89" spans="1:5" ht="15" customHeight="1">
      <c r="A89" s="9">
        <v>2028</v>
      </c>
      <c r="B89" s="23">
        <f t="shared" si="4"/>
        <v>-1.352119356823442</v>
      </c>
      <c r="C89" s="13">
        <f t="shared" si="5"/>
        <v>22.831102001620582</v>
      </c>
      <c r="E89" s="19">
        <f t="shared" si="6"/>
        <v>-5.7000000000000051E-2</v>
      </c>
    </row>
    <row r="90" spans="1:5" ht="15" customHeight="1">
      <c r="A90" s="9">
        <v>2029</v>
      </c>
      <c r="B90" s="23">
        <f t="shared" si="4"/>
        <v>-1.2965554515700326</v>
      </c>
      <c r="C90" s="13">
        <f t="shared" si="5"/>
        <v>21.506898085526586</v>
      </c>
      <c r="E90" s="19">
        <f t="shared" si="6"/>
        <v>-5.8000000000000052E-2</v>
      </c>
    </row>
    <row r="91" spans="1:5" ht="15" customHeight="1">
      <c r="A91" s="9">
        <v>2030</v>
      </c>
      <c r="B91" s="23">
        <f t="shared" si="4"/>
        <v>-1.2415932264774501</v>
      </c>
      <c r="C91" s="13">
        <f t="shared" si="5"/>
        <v>20.237991098480517</v>
      </c>
      <c r="D91" s="9">
        <v>2030</v>
      </c>
      <c r="E91" s="19">
        <f t="shared" si="6"/>
        <v>-5.9000000000000052E-2</v>
      </c>
    </row>
    <row r="92" spans="1:5" ht="15" customHeight="1">
      <c r="A92" s="9">
        <v>2031</v>
      </c>
      <c r="B92" s="23">
        <f t="shared" si="4"/>
        <v>-1.187362937747853</v>
      </c>
      <c r="C92" s="13">
        <f t="shared" si="5"/>
        <v>19.023711632571686</v>
      </c>
      <c r="E92" s="19">
        <f t="shared" si="6"/>
        <v>-6.0000000000000053E-2</v>
      </c>
    </row>
    <row r="93" spans="1:5" ht="15" customHeight="1">
      <c r="A93" s="9">
        <v>2032</v>
      </c>
      <c r="B93" s="23">
        <f t="shared" si="4"/>
        <v>-1.1339844267059664</v>
      </c>
      <c r="C93" s="13">
        <f t="shared" si="5"/>
        <v>17.863265222984811</v>
      </c>
      <c r="E93" s="19">
        <f t="shared" si="6"/>
        <v>-6.1000000000000054E-2</v>
      </c>
    </row>
    <row r="94" spans="1:5" ht="15" customHeight="1">
      <c r="A94" s="9">
        <v>2033</v>
      </c>
      <c r="B94" s="23">
        <f t="shared" si="4"/>
        <v>-1.0815671194560617</v>
      </c>
      <c r="C94" s="13">
        <f t="shared" si="5"/>
        <v>16.755742779159753</v>
      </c>
      <c r="E94" s="19">
        <f t="shared" si="6"/>
        <v>-6.2000000000000055E-2</v>
      </c>
    </row>
    <row r="95" spans="1:5" ht="15" customHeight="1">
      <c r="A95" s="9">
        <v>2034</v>
      </c>
      <c r="B95" s="23">
        <f t="shared" si="4"/>
        <v>-1.0302100890338588</v>
      </c>
      <c r="C95" s="13">
        <f t="shared" si="5"/>
        <v>15.700130984072688</v>
      </c>
      <c r="E95" s="19">
        <f t="shared" si="6"/>
        <v>-6.3000000000000056E-2</v>
      </c>
    </row>
    <row r="96" spans="1:5" ht="15" customHeight="1">
      <c r="A96" s="9">
        <v>2035</v>
      </c>
      <c r="B96" s="23">
        <f t="shared" si="4"/>
        <v>-0.98000217602581774</v>
      </c>
      <c r="C96" s="13">
        <f t="shared" si="5"/>
        <v>14.695322601092036</v>
      </c>
      <c r="E96" s="19">
        <f t="shared" si="6"/>
        <v>-6.4000000000000057E-2</v>
      </c>
    </row>
    <row r="97" spans="1:5" ht="15" customHeight="1">
      <c r="A97" s="9">
        <v>2036</v>
      </c>
      <c r="B97" s="23">
        <f t="shared" si="4"/>
        <v>-0.93102216339218646</v>
      </c>
      <c r="C97" s="13">
        <f t="shared" si="5"/>
        <v>13.740126632021052</v>
      </c>
      <c r="E97" s="19">
        <f t="shared" si="6"/>
        <v>-6.5000000000000058E-2</v>
      </c>
    </row>
    <row r="98" spans="1:5" ht="15" customHeight="1">
      <c r="A98" s="9">
        <v>2037</v>
      </c>
      <c r="B98" s="23">
        <f t="shared" si="4"/>
        <v>-0.88333900104600183</v>
      </c>
      <c r="C98" s="13">
        <f t="shared" si="5"/>
        <v>12.833278274307663</v>
      </c>
      <c r="E98" s="19">
        <f t="shared" si="6"/>
        <v>-6.6000000000000059E-2</v>
      </c>
    </row>
    <row r="99" spans="1:5" ht="15" customHeight="1">
      <c r="A99" s="9">
        <v>2038</v>
      </c>
      <c r="B99" s="23">
        <f t="shared" si="4"/>
        <v>-0.83701207560689461</v>
      </c>
      <c r="C99" s="13">
        <f t="shared" si="5"/>
        <v>11.973448629929049</v>
      </c>
      <c r="E99" s="19">
        <f t="shared" si="6"/>
        <v>-6.700000000000006E-2</v>
      </c>
    </row>
    <row r="100" spans="1:5" ht="15" customHeight="1">
      <c r="A100" s="9">
        <v>2039</v>
      </c>
      <c r="B100" s="23">
        <f t="shared" si="4"/>
        <v>-0.79209152066432686</v>
      </c>
      <c r="C100" s="13">
        <f t="shared" si="5"/>
        <v>11.159254123093874</v>
      </c>
      <c r="E100" s="19">
        <f t="shared" si="6"/>
        <v>-6.800000000000006E-2</v>
      </c>
    </row>
    <row r="101" spans="1:5" ht="15" customHeight="1">
      <c r="A101" s="9">
        <v>2040</v>
      </c>
      <c r="B101" s="23">
        <f t="shared" si="4"/>
        <v>-0.74861856284775374</v>
      </c>
      <c r="C101" s="13">
        <f t="shared" si="5"/>
        <v>10.389265588600395</v>
      </c>
      <c r="D101" s="9">
        <v>2040</v>
      </c>
      <c r="E101" s="19">
        <f t="shared" si="6"/>
        <v>-6.9000000000000061E-2</v>
      </c>
    </row>
    <row r="102" spans="1:5" ht="15" customHeight="1">
      <c r="A102" s="9">
        <v>2041</v>
      </c>
      <c r="B102" s="23">
        <f t="shared" si="4"/>
        <v>-0.70662589900865669</v>
      </c>
      <c r="C102" s="13">
        <f t="shared" si="5"/>
        <v>9.6620169973983661</v>
      </c>
      <c r="E102" s="19">
        <f t="shared" si="6"/>
        <v>-7.0000000000000062E-2</v>
      </c>
    </row>
    <row r="103" spans="1:5" ht="15" customHeight="1">
      <c r="A103" s="9">
        <v>2042</v>
      </c>
      <c r="B103" s="23">
        <f t="shared" si="4"/>
        <v>-0.66613809986863348</v>
      </c>
      <c r="C103" s="13">
        <f t="shared" si="5"/>
        <v>8.9760137905830817</v>
      </c>
      <c r="E103" s="19">
        <f t="shared" si="6"/>
        <v>-7.1000000000000063E-2</v>
      </c>
    </row>
    <row r="104" spans="1:5" ht="15" customHeight="1">
      <c r="A104" s="9">
        <v>2043</v>
      </c>
      <c r="B104" s="23">
        <f t="shared" si="4"/>
        <v>-0.62717203557562184</v>
      </c>
      <c r="C104" s="13">
        <f t="shared" si="5"/>
        <v>8.3297407976610991</v>
      </c>
      <c r="E104" s="19">
        <f t="shared" si="6"/>
        <v>-7.2000000000000064E-2</v>
      </c>
    </row>
    <row r="105" spans="1:5" ht="15" customHeight="1">
      <c r="A105" s="9">
        <v>2044</v>
      </c>
      <c r="B105" s="23">
        <f t="shared" si="4"/>
        <v>-0.5897373187336088</v>
      </c>
      <c r="C105" s="13">
        <f t="shared" si="5"/>
        <v>7.721669719431838</v>
      </c>
      <c r="E105" s="19">
        <f t="shared" si="6"/>
        <v>-7.3000000000000065E-2</v>
      </c>
    </row>
    <row r="106" spans="1:5" ht="15" customHeight="1">
      <c r="A106" s="9">
        <v>2045</v>
      </c>
      <c r="B106" s="23">
        <f t="shared" si="4"/>
        <v>-0.55383676062624909</v>
      </c>
      <c r="C106" s="13">
        <f t="shared" si="5"/>
        <v>7.1502661601938815</v>
      </c>
      <c r="E106" s="19">
        <f t="shared" si="6"/>
        <v>-7.4000000000000066E-2</v>
      </c>
    </row>
    <row r="107" spans="1:5" ht="15" customHeight="1">
      <c r="A107" s="9">
        <v>2046</v>
      </c>
      <c r="B107" s="23">
        <f t="shared" si="4"/>
        <v>-0.5194668365380859</v>
      </c>
      <c r="C107" s="13">
        <f t="shared" si="5"/>
        <v>6.6139961981793398</v>
      </c>
      <c r="E107" s="19">
        <f t="shared" si="6"/>
        <v>-7.5000000000000067E-2</v>
      </c>
    </row>
    <row r="108" spans="1:5" ht="15" customHeight="1">
      <c r="A108" s="9">
        <v>2047</v>
      </c>
      <c r="B108" s="23">
        <f t="shared" ref="B108:B171" si="7">(C109-C107)/2</f>
        <v>-0.48661815628484728</v>
      </c>
      <c r="C108" s="13">
        <f t="shared" si="5"/>
        <v>6.1113324871177097</v>
      </c>
      <c r="E108" s="19">
        <f t="shared" si="6"/>
        <v>-7.6000000000000068E-2</v>
      </c>
    </row>
    <row r="109" spans="1:5" ht="15" customHeight="1">
      <c r="A109" s="9">
        <v>2048</v>
      </c>
      <c r="B109" s="23">
        <f t="shared" si="7"/>
        <v>-0.45527593629280849</v>
      </c>
      <c r="C109" s="13">
        <f t="shared" si="5"/>
        <v>5.6407598856096453</v>
      </c>
      <c r="E109" s="19">
        <f t="shared" si="6"/>
        <v>-7.7000000000000068E-2</v>
      </c>
    </row>
    <row r="110" spans="1:5" ht="15" customHeight="1">
      <c r="A110" s="9">
        <v>2049</v>
      </c>
      <c r="B110" s="23">
        <f t="shared" si="7"/>
        <v>-0.42542046981279391</v>
      </c>
      <c r="C110" s="13">
        <f t="shared" si="5"/>
        <v>5.2007806145320927</v>
      </c>
      <c r="E110" s="19">
        <f t="shared" si="6"/>
        <v>-7.8000000000000069E-2</v>
      </c>
    </row>
    <row r="111" spans="1:5" ht="15" customHeight="1">
      <c r="A111" s="9">
        <v>2050</v>
      </c>
      <c r="B111" s="23">
        <f t="shared" si="7"/>
        <v>-0.39702759211338012</v>
      </c>
      <c r="C111" s="13">
        <f t="shared" si="5"/>
        <v>4.7899189459840574</v>
      </c>
      <c r="D111" s="9">
        <v>2050</v>
      </c>
      <c r="E111" s="19">
        <f t="shared" si="6"/>
        <v>-7.900000000000007E-2</v>
      </c>
    </row>
    <row r="112" spans="1:5" ht="15" customHeight="1">
      <c r="A112" s="9">
        <v>2051</v>
      </c>
      <c r="B112" s="23">
        <f t="shared" si="7"/>
        <v>-0.37006913776672867</v>
      </c>
      <c r="C112" s="13">
        <f t="shared" si="5"/>
        <v>4.4067254303053325</v>
      </c>
      <c r="E112" s="19">
        <f t="shared" si="6"/>
        <v>-8.0000000000000071E-2</v>
      </c>
    </row>
    <row r="113" spans="1:5" ht="15" customHeight="1">
      <c r="A113" s="9">
        <v>2052</v>
      </c>
      <c r="B113" s="23">
        <f t="shared" si="7"/>
        <v>-0.34451338741584103</v>
      </c>
      <c r="C113" s="13">
        <f t="shared" si="5"/>
        <v>4.0497806704506001</v>
      </c>
      <c r="E113" s="19">
        <f t="shared" si="6"/>
        <v>-8.1000000000000072E-2</v>
      </c>
    </row>
    <row r="114" spans="1:5" ht="15" customHeight="1">
      <c r="A114" s="9">
        <v>2053</v>
      </c>
      <c r="B114" s="23">
        <f t="shared" si="7"/>
        <v>-0.32032550169063145</v>
      </c>
      <c r="C114" s="13">
        <f t="shared" si="5"/>
        <v>3.7176986554736504</v>
      </c>
      <c r="E114" s="19">
        <f t="shared" si="6"/>
        <v>-8.2000000000000073E-2</v>
      </c>
    </row>
    <row r="115" spans="1:5" ht="15" customHeight="1">
      <c r="A115" s="9">
        <v>2054</v>
      </c>
      <c r="B115" s="23">
        <f t="shared" si="7"/>
        <v>-0.29746794021906897</v>
      </c>
      <c r="C115" s="13">
        <f t="shared" si="5"/>
        <v>3.4091296670693372</v>
      </c>
      <c r="E115" s="19">
        <f t="shared" si="6"/>
        <v>-8.3000000000000074E-2</v>
      </c>
    </row>
    <row r="116" spans="1:5" ht="15" customHeight="1">
      <c r="A116" s="9">
        <v>2055</v>
      </c>
      <c r="B116" s="23">
        <f t="shared" si="7"/>
        <v>-0.27590086395592173</v>
      </c>
      <c r="C116" s="13">
        <f t="shared" si="5"/>
        <v>3.1227627750355125</v>
      </c>
      <c r="E116" s="19">
        <f t="shared" si="6"/>
        <v>-8.4000000000000075E-2</v>
      </c>
    </row>
    <row r="117" spans="1:5" ht="15" customHeight="1">
      <c r="A117" s="9">
        <v>2056</v>
      </c>
      <c r="B117" s="23">
        <f t="shared" si="7"/>
        <v>-0.25558251932278164</v>
      </c>
      <c r="C117" s="13">
        <f t="shared" si="5"/>
        <v>2.8573279391574937</v>
      </c>
      <c r="E117" s="19">
        <f t="shared" si="6"/>
        <v>-8.5000000000000075E-2</v>
      </c>
    </row>
    <row r="118" spans="1:5" ht="15" customHeight="1">
      <c r="A118" s="9">
        <v>2057</v>
      </c>
      <c r="B118" s="23">
        <f t="shared" si="7"/>
        <v>-0.23646960291673524</v>
      </c>
      <c r="C118" s="13">
        <f t="shared" si="5"/>
        <v>2.6115977363899492</v>
      </c>
      <c r="E118" s="19">
        <f t="shared" si="6"/>
        <v>-8.6000000000000076E-2</v>
      </c>
    </row>
    <row r="119" spans="1:5" ht="15" customHeight="1">
      <c r="A119" s="9">
        <v>2058</v>
      </c>
      <c r="B119" s="23">
        <f t="shared" si="7"/>
        <v>-0.21851760579922019</v>
      </c>
      <c r="C119" s="13">
        <f t="shared" si="5"/>
        <v>2.3843887333240232</v>
      </c>
      <c r="E119" s="19">
        <f t="shared" si="6"/>
        <v>-8.7000000000000077E-2</v>
      </c>
    </row>
    <row r="120" spans="1:5" ht="15" customHeight="1">
      <c r="A120" s="9">
        <v>2059</v>
      </c>
      <c r="B120" s="23">
        <f t="shared" si="7"/>
        <v>-0.2016811366194794</v>
      </c>
      <c r="C120" s="13">
        <f t="shared" si="5"/>
        <v>2.1745625247915088</v>
      </c>
      <c r="E120" s="19">
        <f t="shared" si="6"/>
        <v>-8.8000000000000078E-2</v>
      </c>
    </row>
    <row r="121" spans="1:5" ht="15" customHeight="1">
      <c r="A121" s="9">
        <v>2060</v>
      </c>
      <c r="B121" s="23">
        <f t="shared" si="7"/>
        <v>-0.18591422305705019</v>
      </c>
      <c r="C121" s="13">
        <f t="shared" si="5"/>
        <v>1.9810264600850644</v>
      </c>
      <c r="E121" s="19">
        <f t="shared" si="6"/>
        <v>-8.9000000000000079E-2</v>
      </c>
    </row>
    <row r="122" spans="1:5" ht="15" customHeight="1">
      <c r="A122" s="9">
        <v>2061</v>
      </c>
      <c r="B122" s="23">
        <f t="shared" si="7"/>
        <v>-0.1711705912836502</v>
      </c>
      <c r="C122" s="13">
        <f t="shared" si="5"/>
        <v>1.8027340786774084</v>
      </c>
      <c r="E122" s="19">
        <f t="shared" si="6"/>
        <v>-9.000000000000008E-2</v>
      </c>
    </row>
    <row r="123" spans="1:5" ht="15" customHeight="1">
      <c r="A123" s="9">
        <v>2062</v>
      </c>
      <c r="B123" s="23">
        <f t="shared" si="7"/>
        <v>-0.15740392334563935</v>
      </c>
      <c r="C123" s="13">
        <f t="shared" si="5"/>
        <v>1.638685277517764</v>
      </c>
      <c r="E123" s="19">
        <f t="shared" si="6"/>
        <v>-9.1000000000000081E-2</v>
      </c>
    </row>
    <row r="124" spans="1:5" ht="15" customHeight="1">
      <c r="A124" s="9">
        <v>2063</v>
      </c>
      <c r="B124" s="23">
        <f t="shared" si="7"/>
        <v>-0.14456809255317227</v>
      </c>
      <c r="C124" s="13">
        <f t="shared" si="5"/>
        <v>1.4879262319861297</v>
      </c>
      <c r="E124" s="19">
        <f t="shared" si="6"/>
        <v>-9.2000000000000082E-2</v>
      </c>
    </row>
    <row r="125" spans="1:5" ht="15" customHeight="1">
      <c r="A125" s="9">
        <v>2064</v>
      </c>
      <c r="B125" s="23">
        <f t="shared" si="7"/>
        <v>-0.13261737713069188</v>
      </c>
      <c r="C125" s="13">
        <f t="shared" si="5"/>
        <v>1.3495490924114195</v>
      </c>
      <c r="E125" s="19">
        <f t="shared" si="6"/>
        <v>-9.3000000000000083E-2</v>
      </c>
    </row>
    <row r="126" spans="1:5" ht="15" customHeight="1">
      <c r="A126" s="9">
        <v>2065</v>
      </c>
      <c r="B126" s="23">
        <f t="shared" si="7"/>
        <v>-0.12150665253526227</v>
      </c>
      <c r="C126" s="13">
        <f t="shared" si="5"/>
        <v>1.222691477724746</v>
      </c>
      <c r="E126" s="19">
        <f t="shared" si="6"/>
        <v>-9.4000000000000083E-2</v>
      </c>
    </row>
    <row r="127" spans="1:5" ht="15" customHeight="1">
      <c r="A127" s="9">
        <v>2066</v>
      </c>
      <c r="B127" s="23">
        <f t="shared" si="7"/>
        <v>-0.11119156298428845</v>
      </c>
      <c r="C127" s="13">
        <f t="shared" si="5"/>
        <v>1.106535787340895</v>
      </c>
      <c r="E127" s="19">
        <f t="shared" si="6"/>
        <v>-9.5000000000000084E-2</v>
      </c>
    </row>
    <row r="128" spans="1:5" ht="15" customHeight="1">
      <c r="A128" s="9">
        <v>2067</v>
      </c>
      <c r="B128" s="23">
        <f t="shared" si="7"/>
        <v>-0.10162867285253718</v>
      </c>
      <c r="C128" s="13">
        <f t="shared" si="5"/>
        <v>1.0003083517561691</v>
      </c>
      <c r="E128" s="19">
        <f t="shared" si="6"/>
        <v>-9.6000000000000085E-2</v>
      </c>
    </row>
    <row r="129" spans="1:5" ht="15" customHeight="1">
      <c r="A129" s="9">
        <v>2068</v>
      </c>
      <c r="B129" s="23">
        <f t="shared" si="7"/>
        <v>-9.2775598700329476E-2</v>
      </c>
      <c r="C129" s="13">
        <f t="shared" si="5"/>
        <v>0.90327844163582061</v>
      </c>
      <c r="E129" s="19">
        <f t="shared" si="6"/>
        <v>-9.7000000000000086E-2</v>
      </c>
    </row>
    <row r="130" spans="1:5" ht="15" customHeight="1">
      <c r="A130" s="9">
        <v>2069</v>
      </c>
      <c r="B130" s="23">
        <f t="shared" si="7"/>
        <v>-8.4591122780753036E-2</v>
      </c>
      <c r="C130" s="13">
        <f t="shared" si="5"/>
        <v>0.8147571543555101</v>
      </c>
      <c r="E130" s="19">
        <f t="shared" si="6"/>
        <v>-9.8000000000000087E-2</v>
      </c>
    </row>
    <row r="131" spans="1:5" ht="15" customHeight="1">
      <c r="A131" s="9">
        <v>2070</v>
      </c>
      <c r="B131" s="23">
        <f t="shared" si="7"/>
        <v>-7.7035288944313551E-2</v>
      </c>
      <c r="C131" s="13">
        <f t="shared" si="5"/>
        <v>0.73409619607431453</v>
      </c>
      <c r="E131" s="19">
        <f t="shared" si="6"/>
        <v>-9.9000000000000088E-2</v>
      </c>
    </row>
    <row r="132" spans="1:5" ht="15" customHeight="1">
      <c r="A132" s="9">
        <v>2071</v>
      </c>
      <c r="B132" s="23">
        <f t="shared" si="7"/>
        <v>-7.0069481915293386E-2</v>
      </c>
      <c r="C132" s="13">
        <f t="shared" si="5"/>
        <v>0.660686576466883</v>
      </c>
      <c r="E132" s="19">
        <f t="shared" si="6"/>
        <v>-0.10000000000000009</v>
      </c>
    </row>
    <row r="133" spans="1:5" ht="15" customHeight="1">
      <c r="A133" s="9">
        <v>2072</v>
      </c>
      <c r="B133" s="23">
        <f t="shared" si="7"/>
        <v>-6.3656490956007783E-2</v>
      </c>
      <c r="C133" s="13">
        <f t="shared" si="5"/>
        <v>0.59395723224372776</v>
      </c>
      <c r="E133" s="19">
        <f t="shared" si="6"/>
        <v>-0.10100000000000009</v>
      </c>
    </row>
    <row r="134" spans="1:5" ht="15" customHeight="1">
      <c r="A134" s="9">
        <v>2073</v>
      </c>
      <c r="B134" s="23">
        <f t="shared" si="7"/>
        <v>-5.7760558964005865E-2</v>
      </c>
      <c r="C134" s="13">
        <f t="shared" si="5"/>
        <v>0.53337359455486744</v>
      </c>
      <c r="E134" s="19">
        <f t="shared" si="6"/>
        <v>-0.10200000000000009</v>
      </c>
    </row>
    <row r="135" spans="1:5" ht="15" customHeight="1">
      <c r="A135" s="9">
        <v>2074</v>
      </c>
      <c r="B135" s="23">
        <f t="shared" si="7"/>
        <v>-5.2347418063992956E-2</v>
      </c>
      <c r="C135" s="13">
        <f t="shared" si="5"/>
        <v>0.47843611431571603</v>
      </c>
      <c r="E135" s="19">
        <f t="shared" si="6"/>
        <v>-0.10300000000000009</v>
      </c>
    </row>
    <row r="136" spans="1:5" ht="15" customHeight="1">
      <c r="A136" s="9">
        <v>2075</v>
      </c>
      <c r="B136" s="23">
        <f t="shared" si="7"/>
        <v>-4.7384312761828556E-2</v>
      </c>
      <c r="C136" s="13">
        <f t="shared" si="5"/>
        <v>0.42867875842688152</v>
      </c>
      <c r="E136" s="19">
        <f t="shared" si="6"/>
        <v>-0.10400000000000009</v>
      </c>
    </row>
    <row r="137" spans="1:5" ht="15" customHeight="1">
      <c r="A137" s="9">
        <v>2076</v>
      </c>
      <c r="B137" s="23">
        <f t="shared" si="7"/>
        <v>-4.2840011723390442E-2</v>
      </c>
      <c r="C137" s="13">
        <f t="shared" si="5"/>
        <v>0.38366748879205892</v>
      </c>
      <c r="E137" s="19">
        <f t="shared" si="6"/>
        <v>-0.10500000000000009</v>
      </c>
    </row>
    <row r="138" spans="1:5" ht="15" customHeight="1">
      <c r="A138" s="9">
        <v>2077</v>
      </c>
      <c r="B138" s="23">
        <f t="shared" si="7"/>
        <v>-3.8684809227414546E-2</v>
      </c>
      <c r="C138" s="13">
        <f t="shared" si="5"/>
        <v>0.34299873498010064</v>
      </c>
      <c r="E138" s="19">
        <f t="shared" si="6"/>
        <v>-0.10600000000000009</v>
      </c>
    </row>
    <row r="139" spans="1:5" ht="15" customHeight="1">
      <c r="A139" s="9">
        <v>2078</v>
      </c>
      <c r="B139" s="23">
        <f t="shared" si="7"/>
        <v>-3.489051731964582E-2</v>
      </c>
      <c r="C139" s="13">
        <f t="shared" si="5"/>
        <v>0.30629787033722983</v>
      </c>
      <c r="E139" s="19">
        <f t="shared" si="6"/>
        <v>-0.1070000000000001</v>
      </c>
    </row>
    <row r="140" spans="1:5" ht="15" customHeight="1">
      <c r="A140" s="9">
        <v>2079</v>
      </c>
      <c r="B140" s="23">
        <f t="shared" si="7"/>
        <v>-3.1430449666784516E-2</v>
      </c>
      <c r="C140" s="13">
        <f t="shared" si="5"/>
        <v>0.273217700340809</v>
      </c>
      <c r="E140" s="19">
        <f t="shared" si="6"/>
        <v>-0.1080000000000001</v>
      </c>
    </row>
    <row r="141" spans="1:5" ht="15" customHeight="1">
      <c r="A141" s="9">
        <v>2080</v>
      </c>
      <c r="B141" s="23">
        <f t="shared" si="7"/>
        <v>-2.8279398073775455E-2</v>
      </c>
      <c r="C141" s="13">
        <f t="shared" ref="C141:C204" si="8">C140*(1+E141)</f>
        <v>0.2434369710036608</v>
      </c>
      <c r="E141" s="19">
        <f t="shared" si="6"/>
        <v>-0.1090000000000001</v>
      </c>
    </row>
    <row r="142" spans="1:5" ht="15" customHeight="1">
      <c r="A142" s="9">
        <v>2081</v>
      </c>
      <c r="B142" s="23">
        <f t="shared" si="7"/>
        <v>-2.5413602587927187E-2</v>
      </c>
      <c r="C142" s="13">
        <f t="shared" si="8"/>
        <v>0.21665890419325809</v>
      </c>
      <c r="E142" s="19">
        <f t="shared" ref="E142:E205" si="9">E141-$B$7</f>
        <v>-0.1100000000000001</v>
      </c>
    </row>
    <row r="143" spans="1:5" ht="15" customHeight="1">
      <c r="A143" s="9">
        <v>2082</v>
      </c>
      <c r="B143" s="23">
        <f t="shared" si="7"/>
        <v>-2.2810716069082998E-2</v>
      </c>
      <c r="C143" s="13">
        <f t="shared" si="8"/>
        <v>0.19260976582780642</v>
      </c>
      <c r="E143" s="19">
        <f t="shared" si="9"/>
        <v>-0.1110000000000001</v>
      </c>
    </row>
    <row r="144" spans="1:5" ht="15" customHeight="1">
      <c r="A144" s="9">
        <v>2083</v>
      </c>
      <c r="B144" s="23">
        <f t="shared" si="7"/>
        <v>-2.0449764057469871E-2</v>
      </c>
      <c r="C144" s="13">
        <f t="shared" si="8"/>
        <v>0.17103747205509209</v>
      </c>
      <c r="E144" s="19">
        <f t="shared" si="9"/>
        <v>-0.1120000000000001</v>
      </c>
    </row>
    <row r="145" spans="1:5" ht="15" customHeight="1">
      <c r="A145" s="9">
        <v>2084</v>
      </c>
      <c r="B145" s="23">
        <f t="shared" si="7"/>
        <v>-1.8311100720746112E-2</v>
      </c>
      <c r="C145" s="13">
        <f t="shared" si="8"/>
        <v>0.15171023771286668</v>
      </c>
      <c r="E145" s="19">
        <f t="shared" si="9"/>
        <v>-0.1130000000000001</v>
      </c>
    </row>
    <row r="146" spans="1:5" ht="15" customHeight="1">
      <c r="A146" s="9">
        <v>2085</v>
      </c>
      <c r="B146" s="23">
        <f t="shared" si="7"/>
        <v>-1.6376361609915402E-2</v>
      </c>
      <c r="C146" s="13">
        <f t="shared" si="8"/>
        <v>0.13441527061359987</v>
      </c>
      <c r="E146" s="19">
        <f t="shared" si="9"/>
        <v>-0.1140000000000001</v>
      </c>
    </row>
    <row r="147" spans="1:5" ht="15" customHeight="1">
      <c r="A147" s="9">
        <v>2086</v>
      </c>
      <c r="B147" s="23">
        <f t="shared" si="7"/>
        <v>-1.462841390087808E-2</v>
      </c>
      <c r="C147" s="13">
        <f t="shared" si="8"/>
        <v>0.11895751449303588</v>
      </c>
      <c r="E147" s="19">
        <f t="shared" si="9"/>
        <v>-0.1150000000000001</v>
      </c>
    </row>
    <row r="148" spans="1:5" ht="15" customHeight="1">
      <c r="A148" s="9">
        <v>2087</v>
      </c>
      <c r="B148" s="23">
        <f t="shared" si="7"/>
        <v>-1.3051304745088949E-2</v>
      </c>
      <c r="C148" s="13">
        <f t="shared" si="8"/>
        <v>0.10515844281184371</v>
      </c>
      <c r="E148" s="19">
        <f t="shared" si="9"/>
        <v>-0.1160000000000001</v>
      </c>
    </row>
    <row r="149" spans="1:5" ht="15" customHeight="1">
      <c r="A149" s="9">
        <v>2088</v>
      </c>
      <c r="B149" s="23">
        <f t="shared" si="7"/>
        <v>-1.1630208299661493E-2</v>
      </c>
      <c r="C149" s="13">
        <f t="shared" si="8"/>
        <v>9.2854905002857979E-2</v>
      </c>
      <c r="E149" s="19">
        <f t="shared" si="9"/>
        <v>-0.1170000000000001</v>
      </c>
    </row>
    <row r="150" spans="1:5" ht="15" customHeight="1">
      <c r="A150" s="9">
        <v>2089</v>
      </c>
      <c r="B150" s="23">
        <f t="shared" si="7"/>
        <v>-1.0351371954813615E-2</v>
      </c>
      <c r="C150" s="13">
        <f t="shared" si="8"/>
        <v>8.1898026212520722E-2</v>
      </c>
      <c r="E150" s="19">
        <f t="shared" si="9"/>
        <v>-0.1180000000000001</v>
      </c>
    </row>
    <row r="151" spans="1:5" ht="15" customHeight="1">
      <c r="A151" s="9">
        <v>2090</v>
      </c>
      <c r="B151" s="23">
        <f t="shared" si="7"/>
        <v>-9.2020622252388384E-3</v>
      </c>
      <c r="C151" s="13">
        <f t="shared" si="8"/>
        <v>7.2152161093230749E-2</v>
      </c>
      <c r="E151" s="19">
        <f t="shared" si="9"/>
        <v>-0.11900000000000011</v>
      </c>
    </row>
    <row r="152" spans="1:5" ht="15" customHeight="1">
      <c r="A152" s="9">
        <v>2091</v>
      </c>
      <c r="B152" s="23">
        <f t="shared" si="7"/>
        <v>-8.1705107221974604E-3</v>
      </c>
      <c r="C152" s="13">
        <f t="shared" si="8"/>
        <v>6.3493901762043045E-2</v>
      </c>
      <c r="E152" s="19">
        <f t="shared" si="9"/>
        <v>-0.12000000000000011</v>
      </c>
    </row>
    <row r="153" spans="1:5" ht="15" customHeight="1">
      <c r="A153" s="9">
        <v>2092</v>
      </c>
      <c r="B153" s="23">
        <f t="shared" si="7"/>
        <v>-7.2458605751825958E-3</v>
      </c>
      <c r="C153" s="13">
        <f t="shared" si="8"/>
        <v>5.5811139648835828E-2</v>
      </c>
      <c r="E153" s="19">
        <f t="shared" si="9"/>
        <v>-0.12100000000000011</v>
      </c>
    </row>
    <row r="154" spans="1:5" ht="15" customHeight="1">
      <c r="A154" s="9">
        <v>2093</v>
      </c>
      <c r="B154" s="23">
        <f t="shared" si="7"/>
        <v>-6.418113626197177E-3</v>
      </c>
      <c r="C154" s="13">
        <f t="shared" si="8"/>
        <v>4.9002180611677854E-2</v>
      </c>
      <c r="E154" s="19">
        <f t="shared" si="9"/>
        <v>-0.12200000000000011</v>
      </c>
    </row>
    <row r="155" spans="1:5" ht="15" customHeight="1">
      <c r="A155" s="9">
        <v>2094</v>
      </c>
      <c r="B155" s="23">
        <f t="shared" si="7"/>
        <v>-5.6780786761975628E-3</v>
      </c>
      <c r="C155" s="13">
        <f t="shared" si="8"/>
        <v>4.2974912396441474E-2</v>
      </c>
      <c r="E155" s="19">
        <f t="shared" si="9"/>
        <v>-0.12300000000000011</v>
      </c>
    </row>
    <row r="156" spans="1:5" ht="15" customHeight="1">
      <c r="A156" s="9">
        <v>2095</v>
      </c>
      <c r="B156" s="23">
        <f t="shared" si="7"/>
        <v>-5.0173210222845439E-3</v>
      </c>
      <c r="C156" s="13">
        <f t="shared" si="8"/>
        <v>3.7646023259282728E-2</v>
      </c>
      <c r="E156" s="19">
        <f t="shared" si="9"/>
        <v>-0.12400000000000011</v>
      </c>
    </row>
    <row r="157" spans="1:5" ht="15" customHeight="1">
      <c r="A157" s="9">
        <v>2096</v>
      </c>
      <c r="B157" s="23">
        <f t="shared" si="7"/>
        <v>-4.4281134858731325E-3</v>
      </c>
      <c r="C157" s="13">
        <f t="shared" si="8"/>
        <v>3.2940270351872386E-2</v>
      </c>
      <c r="E157" s="19">
        <f t="shared" si="9"/>
        <v>-0.12500000000000011</v>
      </c>
    </row>
    <row r="158" spans="1:5" ht="15" customHeight="1">
      <c r="A158" s="9">
        <v>2097</v>
      </c>
      <c r="B158" s="23">
        <f t="shared" si="7"/>
        <v>-3.9033890964265284E-3</v>
      </c>
      <c r="C158" s="13">
        <f t="shared" si="8"/>
        <v>2.8789796287536463E-2</v>
      </c>
      <c r="E158" s="19">
        <f t="shared" si="9"/>
        <v>-0.12600000000000011</v>
      </c>
    </row>
    <row r="159" spans="1:5" ht="15" customHeight="1">
      <c r="A159" s="9">
        <v>2098</v>
      </c>
      <c r="B159" s="23">
        <f t="shared" si="7"/>
        <v>-3.4366955624358046E-3</v>
      </c>
      <c r="C159" s="13">
        <f t="shared" si="8"/>
        <v>2.5133492159019329E-2</v>
      </c>
      <c r="E159" s="19">
        <f t="shared" si="9"/>
        <v>-0.12700000000000011</v>
      </c>
    </row>
    <row r="160" spans="1:5" ht="15" customHeight="1">
      <c r="A160" s="9">
        <v>2099</v>
      </c>
      <c r="B160" s="23">
        <f t="shared" si="7"/>
        <v>-3.0221516311691229E-3</v>
      </c>
      <c r="C160" s="13">
        <f t="shared" si="8"/>
        <v>2.1916405162664854E-2</v>
      </c>
      <c r="E160" s="19">
        <f t="shared" si="9"/>
        <v>-0.12800000000000011</v>
      </c>
    </row>
    <row r="161" spans="1:5" ht="15" customHeight="1">
      <c r="A161" s="9">
        <v>2100</v>
      </c>
      <c r="B161" s="23">
        <f t="shared" si="7"/>
        <v>-2.6544054112761558E-3</v>
      </c>
      <c r="C161" s="13">
        <f t="shared" si="8"/>
        <v>1.9089188896681084E-2</v>
      </c>
      <c r="E161" s="19">
        <f t="shared" si="9"/>
        <v>-0.12900000000000011</v>
      </c>
    </row>
    <row r="162" spans="1:5" ht="15" customHeight="1">
      <c r="A162" s="9">
        <v>2101</v>
      </c>
      <c r="B162" s="23">
        <f t="shared" si="7"/>
        <v>-2.3285947075616428E-3</v>
      </c>
      <c r="C162" s="13">
        <f t="shared" si="8"/>
        <v>1.6607594340112542E-2</v>
      </c>
      <c r="E162" s="19">
        <f t="shared" si="9"/>
        <v>-0.13000000000000012</v>
      </c>
    </row>
    <row r="163" spans="1:5" ht="15" customHeight="1">
      <c r="A163" s="9">
        <v>2102</v>
      </c>
      <c r="B163" s="23">
        <f t="shared" si="7"/>
        <v>-2.0403093950601874E-3</v>
      </c>
      <c r="C163" s="13">
        <f t="shared" si="8"/>
        <v>1.4431999481557798E-2</v>
      </c>
      <c r="E163" s="19">
        <f t="shared" si="9"/>
        <v>-0.13100000000000012</v>
      </c>
    </row>
    <row r="164" spans="1:5" ht="15" customHeight="1">
      <c r="A164" s="9">
        <v>2103</v>
      </c>
      <c r="B164" s="23">
        <f t="shared" si="7"/>
        <v>-1.7855558398572951E-3</v>
      </c>
      <c r="C164" s="13">
        <f t="shared" si="8"/>
        <v>1.2526975549992167E-2</v>
      </c>
      <c r="E164" s="19">
        <f t="shared" si="9"/>
        <v>-0.13200000000000012</v>
      </c>
    </row>
    <row r="165" spans="1:5" ht="15" customHeight="1">
      <c r="A165" s="9">
        <v>2104</v>
      </c>
      <c r="B165" s="23">
        <f t="shared" si="7"/>
        <v>-1.5607233567979757E-3</v>
      </c>
      <c r="C165" s="13">
        <f t="shared" si="8"/>
        <v>1.0860887801843208E-2</v>
      </c>
      <c r="E165" s="19">
        <f t="shared" si="9"/>
        <v>-0.13300000000000012</v>
      </c>
    </row>
    <row r="166" spans="1:5" ht="15" customHeight="1">
      <c r="A166" s="9">
        <v>2105</v>
      </c>
      <c r="B166" s="23">
        <f t="shared" si="7"/>
        <v>-1.3625526791802411E-3</v>
      </c>
      <c r="C166" s="13">
        <f t="shared" si="8"/>
        <v>9.405528836396216E-3</v>
      </c>
      <c r="E166" s="19">
        <f t="shared" si="9"/>
        <v>-0.13400000000000012</v>
      </c>
    </row>
    <row r="167" spans="1:5" ht="15" customHeight="1">
      <c r="A167" s="9">
        <v>2106</v>
      </c>
      <c r="B167" s="23">
        <f t="shared" si="7"/>
        <v>-1.1881064026135709E-3</v>
      </c>
      <c r="C167" s="13">
        <f t="shared" si="8"/>
        <v>8.1357824434827256E-3</v>
      </c>
      <c r="E167" s="19">
        <f t="shared" si="9"/>
        <v>-0.13500000000000012</v>
      </c>
    </row>
    <row r="168" spans="1:5" ht="15" customHeight="1">
      <c r="A168" s="9">
        <v>2107</v>
      </c>
      <c r="B168" s="23">
        <f t="shared" si="7"/>
        <v>-1.0347413542919079E-3</v>
      </c>
      <c r="C168" s="13">
        <f t="shared" si="8"/>
        <v>7.0293160311690741E-3</v>
      </c>
      <c r="E168" s="19">
        <f t="shared" si="9"/>
        <v>-0.13600000000000012</v>
      </c>
    </row>
    <row r="169" spans="1:5" ht="15" customHeight="1">
      <c r="A169" s="9">
        <v>2108</v>
      </c>
      <c r="B169" s="23">
        <f t="shared" si="7"/>
        <v>-9.0008282984310739E-4</v>
      </c>
      <c r="C169" s="13">
        <f t="shared" si="8"/>
        <v>6.0662997348989098E-3</v>
      </c>
      <c r="E169" s="19">
        <f t="shared" si="9"/>
        <v>-0.13700000000000012</v>
      </c>
    </row>
    <row r="170" spans="1:5" ht="15" customHeight="1">
      <c r="A170" s="9">
        <v>2109</v>
      </c>
      <c r="B170" s="23">
        <f t="shared" si="7"/>
        <v>-7.8200063252608417E-4</v>
      </c>
      <c r="C170" s="13">
        <f t="shared" si="8"/>
        <v>5.2291503714828593E-3</v>
      </c>
      <c r="E170" s="19">
        <f t="shared" si="9"/>
        <v>-0.13800000000000012</v>
      </c>
    </row>
    <row r="171" spans="1:5" ht="15" customHeight="1">
      <c r="A171" s="9">
        <v>2110</v>
      </c>
      <c r="B171" s="23">
        <f t="shared" si="7"/>
        <v>-6.7858684370733112E-4</v>
      </c>
      <c r="C171" s="13">
        <f t="shared" si="8"/>
        <v>4.5022984698467414E-3</v>
      </c>
      <c r="E171" s="19">
        <f t="shared" si="9"/>
        <v>-0.13900000000000012</v>
      </c>
    </row>
    <row r="172" spans="1:5" ht="15" customHeight="1">
      <c r="A172" s="9">
        <v>2111</v>
      </c>
      <c r="B172" s="23">
        <f t="shared" ref="B172:B221" si="10">(C173-C171)/2</f>
        <v>-5.8813524911608024E-4</v>
      </c>
      <c r="C172" s="13">
        <f t="shared" si="8"/>
        <v>3.8719766840681971E-3</v>
      </c>
      <c r="E172" s="19">
        <f t="shared" si="9"/>
        <v>-0.14000000000000012</v>
      </c>
    </row>
    <row r="173" spans="1:5" ht="15" customHeight="1">
      <c r="A173" s="9">
        <v>2112</v>
      </c>
      <c r="B173" s="23">
        <f t="shared" si="10"/>
        <v>-5.0912234221144352E-4</v>
      </c>
      <c r="C173" s="13">
        <f t="shared" si="8"/>
        <v>3.326027971614581E-3</v>
      </c>
      <c r="E173" s="19">
        <f t="shared" si="9"/>
        <v>-0.14100000000000013</v>
      </c>
    </row>
    <row r="174" spans="1:5" ht="15" customHeight="1">
      <c r="A174" s="9">
        <v>2113</v>
      </c>
      <c r="B174" s="23">
        <f t="shared" si="10"/>
        <v>-4.4018982395927528E-4</v>
      </c>
      <c r="C174" s="13">
        <f t="shared" si="8"/>
        <v>2.8537319996453101E-3</v>
      </c>
      <c r="E174" s="19">
        <f t="shared" si="9"/>
        <v>-0.14200000000000013</v>
      </c>
    </row>
    <row r="175" spans="1:5" ht="15" customHeight="1">
      <c r="A175" s="9">
        <v>2114</v>
      </c>
      <c r="B175" s="23">
        <f t="shared" si="10"/>
        <v>-3.8012851728075423E-4</v>
      </c>
      <c r="C175" s="13">
        <f t="shared" si="8"/>
        <v>2.4456483236960304E-3</v>
      </c>
      <c r="E175" s="19">
        <f t="shared" si="9"/>
        <v>-0.14300000000000013</v>
      </c>
    </row>
    <row r="176" spans="1:5" ht="15" customHeight="1">
      <c r="A176" s="9">
        <v>2115</v>
      </c>
      <c r="B176" s="23">
        <f t="shared" si="10"/>
        <v>-3.278636142746901E-4</v>
      </c>
      <c r="C176" s="13">
        <f t="shared" si="8"/>
        <v>2.0934749650838016E-3</v>
      </c>
      <c r="E176" s="19">
        <f t="shared" si="9"/>
        <v>-0.14400000000000013</v>
      </c>
    </row>
    <row r="177" spans="1:5" ht="15" customHeight="1">
      <c r="A177" s="9">
        <v>2116</v>
      </c>
      <c r="B177" s="23">
        <f t="shared" si="10"/>
        <v>-2.8244117491428133E-4</v>
      </c>
      <c r="C177" s="13">
        <f t="shared" si="8"/>
        <v>1.7899210951466502E-3</v>
      </c>
      <c r="E177" s="19">
        <f t="shared" si="9"/>
        <v>-0.14500000000000013</v>
      </c>
    </row>
    <row r="178" spans="1:5" ht="15" customHeight="1">
      <c r="A178" s="9">
        <v>2117</v>
      </c>
      <c r="B178" s="23">
        <f t="shared" si="10"/>
        <v>-2.4301579716696576E-4</v>
      </c>
      <c r="C178" s="13">
        <f t="shared" si="8"/>
        <v>1.528592615255239E-3</v>
      </c>
      <c r="E178" s="19">
        <f t="shared" si="9"/>
        <v>-0.14600000000000013</v>
      </c>
    </row>
    <row r="179" spans="1:5" ht="15" customHeight="1">
      <c r="A179" s="9">
        <v>2118</v>
      </c>
      <c r="B179" s="23">
        <f t="shared" si="10"/>
        <v>-2.0883938028140136E-4</v>
      </c>
      <c r="C179" s="13">
        <f t="shared" si="8"/>
        <v>1.3038895008127187E-3</v>
      </c>
      <c r="E179" s="19">
        <f t="shared" si="9"/>
        <v>-0.14700000000000013</v>
      </c>
    </row>
    <row r="180" spans="1:5" ht="15" customHeight="1">
      <c r="A180" s="9">
        <v>2119</v>
      </c>
      <c r="B180" s="23">
        <f t="shared" si="10"/>
        <v>-1.7925090523472777E-4</v>
      </c>
      <c r="C180" s="13">
        <f t="shared" si="8"/>
        <v>1.1109138546924362E-3</v>
      </c>
      <c r="E180" s="19">
        <f t="shared" si="9"/>
        <v>-0.14800000000000013</v>
      </c>
    </row>
    <row r="181" spans="1:5" ht="15" customHeight="1">
      <c r="A181" s="9">
        <v>2120</v>
      </c>
      <c r="B181" s="23">
        <f t="shared" si="10"/>
        <v>-1.5366715895033132E-4</v>
      </c>
      <c r="C181" s="13">
        <f t="shared" si="8"/>
        <v>9.4538769034326314E-4</v>
      </c>
      <c r="E181" s="19">
        <f t="shared" si="9"/>
        <v>-0.14900000000000013</v>
      </c>
    </row>
    <row r="182" spans="1:5" ht="15" customHeight="1">
      <c r="A182" s="9">
        <v>2121</v>
      </c>
      <c r="B182" s="23">
        <f t="shared" si="10"/>
        <v>-1.3157433180352375E-4</v>
      </c>
      <c r="C182" s="13">
        <f t="shared" si="8"/>
        <v>8.0357953679177359E-4</v>
      </c>
      <c r="E182" s="19">
        <f t="shared" si="9"/>
        <v>-0.15000000000000013</v>
      </c>
    </row>
    <row r="183" spans="1:5" ht="15" customHeight="1">
      <c r="A183" s="9">
        <v>2122</v>
      </c>
      <c r="B183" s="23">
        <f t="shared" si="10"/>
        <v>-1.1252042105973142E-4</v>
      </c>
      <c r="C183" s="13">
        <f t="shared" si="8"/>
        <v>6.8223902673621563E-4</v>
      </c>
      <c r="E183" s="19">
        <f t="shared" si="9"/>
        <v>-0.15100000000000013</v>
      </c>
    </row>
    <row r="184" spans="1:5" ht="15" customHeight="1">
      <c r="A184" s="9">
        <v>2123</v>
      </c>
      <c r="B184" s="23">
        <f t="shared" si="10"/>
        <v>-9.6108376174384254E-5</v>
      </c>
      <c r="C184" s="13">
        <f t="shared" si="8"/>
        <v>5.7853869467231075E-4</v>
      </c>
      <c r="E184" s="19">
        <f t="shared" si="9"/>
        <v>-0.15200000000000014</v>
      </c>
    </row>
    <row r="185" spans="1:5" ht="15" customHeight="1">
      <c r="A185" s="9">
        <v>2124</v>
      </c>
      <c r="B185" s="23">
        <f t="shared" si="10"/>
        <v>-8.1989925270265277E-5</v>
      </c>
      <c r="C185" s="13">
        <f t="shared" si="8"/>
        <v>4.9002227438744712E-4</v>
      </c>
      <c r="E185" s="19">
        <f t="shared" si="9"/>
        <v>-0.15300000000000014</v>
      </c>
    </row>
    <row r="186" spans="1:5" ht="15" customHeight="1">
      <c r="A186" s="9">
        <v>2125</v>
      </c>
      <c r="B186" s="23">
        <f t="shared" si="10"/>
        <v>-6.9860025548046465E-5</v>
      </c>
      <c r="C186" s="13">
        <f t="shared" si="8"/>
        <v>4.1455884413178019E-4</v>
      </c>
      <c r="E186" s="19">
        <f t="shared" si="9"/>
        <v>-0.15400000000000014</v>
      </c>
    </row>
    <row r="187" spans="1:5" ht="15" customHeight="1">
      <c r="A187" s="9">
        <v>2126</v>
      </c>
      <c r="B187" s="23">
        <f t="shared" si="10"/>
        <v>-5.9451883836938665E-5</v>
      </c>
      <c r="C187" s="13">
        <f t="shared" si="8"/>
        <v>3.5030222329135419E-4</v>
      </c>
      <c r="E187" s="19">
        <f t="shared" si="9"/>
        <v>-0.15500000000000014</v>
      </c>
    </row>
    <row r="188" spans="1:5" ht="15" customHeight="1">
      <c r="A188" s="9">
        <v>2127</v>
      </c>
      <c r="B188" s="23">
        <f t="shared" si="10"/>
        <v>-5.0532496918671057E-5</v>
      </c>
      <c r="C188" s="13">
        <f t="shared" si="8"/>
        <v>2.9565507645790286E-4</v>
      </c>
      <c r="E188" s="19">
        <f t="shared" si="9"/>
        <v>-0.15600000000000014</v>
      </c>
    </row>
    <row r="189" spans="1:5" ht="15" customHeight="1">
      <c r="A189" s="9">
        <v>2128</v>
      </c>
      <c r="B189" s="23">
        <f t="shared" si="10"/>
        <v>-4.2898664628812362E-5</v>
      </c>
      <c r="C189" s="13">
        <f t="shared" si="8"/>
        <v>2.4923722945401208E-4</v>
      </c>
      <c r="E189" s="19">
        <f t="shared" si="9"/>
        <v>-0.15700000000000014</v>
      </c>
    </row>
    <row r="190" spans="1:5" ht="15" customHeight="1">
      <c r="A190" s="9">
        <v>2129</v>
      </c>
      <c r="B190" s="23">
        <f t="shared" si="10"/>
        <v>-3.6373432029289092E-5</v>
      </c>
      <c r="C190" s="13">
        <f t="shared" si="8"/>
        <v>2.0985774720027814E-4</v>
      </c>
      <c r="E190" s="19">
        <f t="shared" si="9"/>
        <v>-0.15800000000000014</v>
      </c>
    </row>
    <row r="191" spans="1:5" ht="15" customHeight="1">
      <c r="A191" s="9">
        <v>2130</v>
      </c>
      <c r="B191" s="23">
        <f t="shared" si="10"/>
        <v>-3.0802920134056846E-5</v>
      </c>
      <c r="C191" s="13">
        <f t="shared" si="8"/>
        <v>1.7649036539543389E-4</v>
      </c>
      <c r="E191" s="19">
        <f t="shared" si="9"/>
        <v>-0.15900000000000014</v>
      </c>
    </row>
    <row r="192" spans="1:5" ht="15" customHeight="1">
      <c r="A192" s="9">
        <v>2131</v>
      </c>
      <c r="B192" s="23">
        <f t="shared" si="10"/>
        <v>-2.605350773967397E-5</v>
      </c>
      <c r="C192" s="13">
        <f t="shared" si="8"/>
        <v>1.4825190693216445E-4</v>
      </c>
      <c r="E192" s="19">
        <f t="shared" si="9"/>
        <v>-0.16000000000000014</v>
      </c>
    </row>
    <row r="193" spans="1:5" ht="15" customHeight="1">
      <c r="A193" s="9">
        <v>2132</v>
      </c>
      <c r="B193" s="23">
        <f t="shared" si="10"/>
        <v>-2.2009329851242219E-5</v>
      </c>
      <c r="C193" s="13">
        <f t="shared" si="8"/>
        <v>1.2438334991608595E-4</v>
      </c>
      <c r="E193" s="19">
        <f t="shared" si="9"/>
        <v>-0.16100000000000014</v>
      </c>
    </row>
    <row r="194" spans="1:5" ht="15" customHeight="1">
      <c r="A194" s="9">
        <v>2133</v>
      </c>
      <c r="B194" s="23">
        <f t="shared" si="10"/>
        <v>-1.8570060992421901E-5</v>
      </c>
      <c r="C194" s="13">
        <f t="shared" si="8"/>
        <v>1.0423324722968001E-4</v>
      </c>
      <c r="E194" s="19">
        <f t="shared" si="9"/>
        <v>-0.16200000000000014</v>
      </c>
    </row>
    <row r="195" spans="1:5" ht="15" customHeight="1">
      <c r="A195" s="9">
        <v>2134</v>
      </c>
      <c r="B195" s="23">
        <f t="shared" si="10"/>
        <v>-1.5648954339580794E-5</v>
      </c>
      <c r="C195" s="13">
        <f t="shared" si="8"/>
        <v>8.724322793124215E-5</v>
      </c>
      <c r="E195" s="19">
        <f t="shared" si="9"/>
        <v>-0.16300000000000014</v>
      </c>
    </row>
    <row r="196" spans="1:5" ht="15" customHeight="1">
      <c r="A196" s="9">
        <v>2135</v>
      </c>
      <c r="B196" s="23">
        <f t="shared" si="10"/>
        <v>-1.3171110120779638E-5</v>
      </c>
      <c r="C196" s="13">
        <f t="shared" si="8"/>
        <v>7.2935338550518422E-5</v>
      </c>
      <c r="E196" s="19">
        <f t="shared" si="9"/>
        <v>-0.16400000000000015</v>
      </c>
    </row>
    <row r="197" spans="1:5" ht="15" customHeight="1">
      <c r="A197" s="9">
        <v>2136</v>
      </c>
      <c r="B197" s="23">
        <f t="shared" si="10"/>
        <v>-1.1071949068661459E-5</v>
      </c>
      <c r="C197" s="13">
        <f t="shared" si="8"/>
        <v>6.0901007689682873E-5</v>
      </c>
      <c r="E197" s="19">
        <f t="shared" si="9"/>
        <v>-0.16500000000000015</v>
      </c>
    </row>
    <row r="198" spans="1:5" ht="15" customHeight="1">
      <c r="A198" s="9">
        <v>2137</v>
      </c>
      <c r="B198" s="23">
        <f t="shared" si="10"/>
        <v>-9.2958689127455119E-6</v>
      </c>
      <c r="C198" s="13">
        <f t="shared" si="8"/>
        <v>5.0791440413195505E-5</v>
      </c>
      <c r="E198" s="19">
        <f t="shared" si="9"/>
        <v>-0.16600000000000015</v>
      </c>
    </row>
    <row r="199" spans="1:5" ht="15" customHeight="1">
      <c r="A199" s="9">
        <v>2138</v>
      </c>
      <c r="B199" s="23">
        <f t="shared" si="10"/>
        <v>-7.7950639430939456E-6</v>
      </c>
      <c r="C199" s="13">
        <f t="shared" si="8"/>
        <v>4.2309269864191849E-5</v>
      </c>
      <c r="E199" s="19">
        <f t="shared" si="9"/>
        <v>-0.16700000000000015</v>
      </c>
    </row>
    <row r="200" spans="1:5" ht="15" customHeight="1">
      <c r="A200" s="9">
        <v>2139</v>
      </c>
      <c r="B200" s="23">
        <f t="shared" si="10"/>
        <v>-6.528489577124264E-6</v>
      </c>
      <c r="C200" s="13">
        <f t="shared" si="8"/>
        <v>3.5201312527007614E-5</v>
      </c>
      <c r="E200" s="19">
        <f t="shared" si="9"/>
        <v>-0.16800000000000015</v>
      </c>
    </row>
    <row r="201" spans="1:5" ht="15" customHeight="1">
      <c r="A201" s="9">
        <v>2140</v>
      </c>
      <c r="B201" s="23">
        <f t="shared" si="10"/>
        <v>-5.4609556188773309E-6</v>
      </c>
      <c r="C201" s="13">
        <f t="shared" si="8"/>
        <v>2.9252290709943321E-5</v>
      </c>
      <c r="E201" s="19">
        <f t="shared" si="9"/>
        <v>-0.16900000000000015</v>
      </c>
    </row>
    <row r="202" spans="1:5" ht="15" customHeight="1">
      <c r="A202" s="9">
        <v>2141</v>
      </c>
      <c r="B202" s="23">
        <f t="shared" si="10"/>
        <v>-4.5623335205763144E-6</v>
      </c>
      <c r="C202" s="13">
        <f t="shared" si="8"/>
        <v>2.4279401289252952E-5</v>
      </c>
      <c r="E202" s="19">
        <f t="shared" si="9"/>
        <v>-0.17000000000000015</v>
      </c>
    </row>
    <row r="203" spans="1:5" ht="15" customHeight="1">
      <c r="A203" s="9">
        <v>2142</v>
      </c>
      <c r="B203" s="23">
        <f t="shared" si="10"/>
        <v>-3.8068644457471301E-6</v>
      </c>
      <c r="C203" s="13">
        <f t="shared" si="8"/>
        <v>2.0127623668790693E-5</v>
      </c>
      <c r="E203" s="19">
        <f t="shared" si="9"/>
        <v>-0.17100000000000015</v>
      </c>
    </row>
    <row r="204" spans="1:5" ht="15" customHeight="1">
      <c r="A204" s="9">
        <v>2143</v>
      </c>
      <c r="B204" s="23">
        <f t="shared" si="10"/>
        <v>-3.1725562979221284E-6</v>
      </c>
      <c r="C204" s="13">
        <f t="shared" si="8"/>
        <v>1.6665672397758692E-5</v>
      </c>
      <c r="E204" s="19">
        <f t="shared" si="9"/>
        <v>-0.17200000000000015</v>
      </c>
    </row>
    <row r="205" spans="1:5" ht="15" customHeight="1">
      <c r="A205" s="9">
        <v>2144</v>
      </c>
      <c r="B205" s="23">
        <f t="shared" si="10"/>
        <v>-2.6406591257524692E-6</v>
      </c>
      <c r="C205" s="13">
        <f t="shared" ref="C205:C221" si="11">C204*(1+E205)</f>
        <v>1.3782511072946436E-5</v>
      </c>
      <c r="E205" s="19">
        <f t="shared" si="9"/>
        <v>-0.17300000000000015</v>
      </c>
    </row>
    <row r="206" spans="1:5" ht="15" customHeight="1">
      <c r="A206" s="9">
        <v>2145</v>
      </c>
      <c r="B206" s="23">
        <f t="shared" si="10"/>
        <v>-2.1952094511435452E-6</v>
      </c>
      <c r="C206" s="13">
        <f t="shared" si="11"/>
        <v>1.1384354146253753E-5</v>
      </c>
      <c r="E206" s="19">
        <f t="shared" ref="E206:E221" si="12">E205-$B$7</f>
        <v>-0.17400000000000015</v>
      </c>
    </row>
    <row r="207" spans="1:5" ht="15" customHeight="1">
      <c r="A207" s="9">
        <v>2146</v>
      </c>
      <c r="B207" s="23">
        <f t="shared" si="10"/>
        <v>-1.822635098815227E-6</v>
      </c>
      <c r="C207" s="13">
        <f t="shared" si="11"/>
        <v>9.3920921706593453E-6</v>
      </c>
      <c r="E207" s="19">
        <f t="shared" si="12"/>
        <v>-0.17500000000000016</v>
      </c>
    </row>
    <row r="208" spans="1:5" ht="15" customHeight="1">
      <c r="A208" s="9">
        <v>2147</v>
      </c>
      <c r="B208" s="23">
        <f t="shared" si="10"/>
        <v>-1.5114130404711857E-6</v>
      </c>
      <c r="C208" s="13">
        <f t="shared" si="11"/>
        <v>7.7390839486232993E-6</v>
      </c>
      <c r="E208" s="19">
        <f t="shared" si="12"/>
        <v>-0.17600000000000016</v>
      </c>
    </row>
    <row r="209" spans="1:5" ht="15" customHeight="1">
      <c r="A209" s="9">
        <v>2148</v>
      </c>
      <c r="B209" s="23">
        <f t="shared" si="10"/>
        <v>-1.2517736114379738E-6</v>
      </c>
      <c r="C209" s="13">
        <f t="shared" si="11"/>
        <v>6.3692660897169739E-6</v>
      </c>
      <c r="E209" s="19">
        <f t="shared" si="12"/>
        <v>-0.17700000000000016</v>
      </c>
    </row>
    <row r="210" spans="1:5" ht="15" customHeight="1">
      <c r="A210" s="9">
        <v>2149</v>
      </c>
      <c r="B210" s="23">
        <f t="shared" si="10"/>
        <v>-1.0354452189391992E-6</v>
      </c>
      <c r="C210" s="13">
        <f t="shared" si="11"/>
        <v>5.2355367257473518E-6</v>
      </c>
      <c r="E210" s="19">
        <f t="shared" si="12"/>
        <v>-0.17800000000000016</v>
      </c>
    </row>
    <row r="211" spans="1:5" ht="15" customHeight="1">
      <c r="A211" s="9">
        <v>2150</v>
      </c>
      <c r="B211" s="23">
        <f t="shared" si="10"/>
        <v>-8.5543434561986026E-7</v>
      </c>
      <c r="C211" s="13">
        <f t="shared" si="11"/>
        <v>4.2983756518385754E-6</v>
      </c>
      <c r="E211" s="19">
        <f t="shared" si="12"/>
        <v>-0.17900000000000016</v>
      </c>
    </row>
    <row r="212" spans="1:5" ht="15" customHeight="1">
      <c r="A212" s="9">
        <v>2151</v>
      </c>
      <c r="B212" s="23">
        <f t="shared" si="10"/>
        <v>-7.05836265788413E-7</v>
      </c>
      <c r="C212" s="13">
        <f t="shared" si="11"/>
        <v>3.5246680345076313E-6</v>
      </c>
      <c r="E212" s="19">
        <f t="shared" si="12"/>
        <v>-0.18000000000000016</v>
      </c>
    </row>
    <row r="213" spans="1:5" ht="15" customHeight="1">
      <c r="A213" s="9">
        <v>2152</v>
      </c>
      <c r="B213" s="23">
        <f t="shared" si="10"/>
        <v>-5.8167244106676034E-7</v>
      </c>
      <c r="C213" s="13">
        <f t="shared" si="11"/>
        <v>2.8867031202617494E-6</v>
      </c>
      <c r="E213" s="19">
        <f t="shared" si="12"/>
        <v>-0.18100000000000016</v>
      </c>
    </row>
    <row r="214" spans="1:5" ht="15" customHeight="1">
      <c r="A214" s="9">
        <v>2153</v>
      </c>
      <c r="B214" s="23">
        <f t="shared" si="10"/>
        <v>-4.787510523860508E-7</v>
      </c>
      <c r="C214" s="13">
        <f t="shared" si="11"/>
        <v>2.3613231523741106E-6</v>
      </c>
      <c r="E214" s="19">
        <f t="shared" si="12"/>
        <v>-0.18200000000000016</v>
      </c>
    </row>
    <row r="215" spans="1:5" ht="15" customHeight="1">
      <c r="A215" s="9">
        <v>2154</v>
      </c>
      <c r="B215" s="23">
        <f t="shared" si="10"/>
        <v>-3.9354756186727912E-7</v>
      </c>
      <c r="C215" s="13">
        <f t="shared" si="11"/>
        <v>1.9292010154896478E-6</v>
      </c>
      <c r="E215" s="19">
        <f t="shared" si="12"/>
        <v>-0.18300000000000016</v>
      </c>
    </row>
    <row r="216" spans="1:5" ht="15" customHeight="1">
      <c r="A216" s="9">
        <v>2155</v>
      </c>
      <c r="B216" s="23">
        <f t="shared" si="10"/>
        <v>-3.2310258607420642E-7</v>
      </c>
      <c r="C216" s="13">
        <f t="shared" si="11"/>
        <v>1.5742280286395524E-6</v>
      </c>
      <c r="E216" s="19">
        <f t="shared" si="12"/>
        <v>-0.18400000000000016</v>
      </c>
    </row>
    <row r="217" spans="1:5" ht="15" customHeight="1">
      <c r="A217" s="9">
        <v>2156</v>
      </c>
      <c r="B217" s="23">
        <f t="shared" si="10"/>
        <v>-2.6493470607989363E-7</v>
      </c>
      <c r="C217" s="13">
        <f t="shared" si="11"/>
        <v>1.2829958433412349E-6</v>
      </c>
      <c r="E217" s="19">
        <f t="shared" si="12"/>
        <v>-0.18500000000000016</v>
      </c>
    </row>
    <row r="218" spans="1:5" ht="15" customHeight="1">
      <c r="A218" s="9">
        <v>2157</v>
      </c>
      <c r="B218" s="23">
        <f t="shared" si="10"/>
        <v>-2.1696614407159303E-7</v>
      </c>
      <c r="C218" s="13">
        <f t="shared" si="11"/>
        <v>1.0443586164797651E-6</v>
      </c>
      <c r="E218" s="19">
        <f t="shared" si="12"/>
        <v>-0.18600000000000017</v>
      </c>
    </row>
    <row r="219" spans="1:5" ht="15" customHeight="1">
      <c r="A219" s="9">
        <v>2158</v>
      </c>
      <c r="B219" s="23">
        <f t="shared" si="10"/>
        <v>-1.7745950482947475E-7</v>
      </c>
      <c r="C219" s="13">
        <f t="shared" si="11"/>
        <v>8.4906355519804889E-7</v>
      </c>
      <c r="E219" s="19">
        <f t="shared" si="12"/>
        <v>-0.18700000000000017</v>
      </c>
    </row>
    <row r="220" spans="1:5" ht="15" customHeight="1">
      <c r="A220" s="9">
        <v>2159</v>
      </c>
      <c r="B220" s="23">
        <f t="shared" si="10"/>
        <v>-1.449640170331838E-7</v>
      </c>
      <c r="C220" s="13">
        <f t="shared" si="11"/>
        <v>6.894396068208156E-7</v>
      </c>
      <c r="E220" s="19">
        <f t="shared" si="12"/>
        <v>-0.18800000000000017</v>
      </c>
    </row>
    <row r="221" spans="1:5" ht="15" customHeight="1" thickBot="1">
      <c r="A221" s="14">
        <v>2160</v>
      </c>
      <c r="B221" s="24">
        <f t="shared" si="10"/>
        <v>-3.447198034104078E-7</v>
      </c>
      <c r="C221" s="15">
        <f t="shared" si="11"/>
        <v>5.591355211316813E-7</v>
      </c>
      <c r="D221" s="14"/>
      <c r="E221" s="26">
        <f t="shared" si="12"/>
        <v>-0.18900000000000017</v>
      </c>
    </row>
    <row r="222" spans="1:5" ht="15" customHeight="1" thickTop="1">
      <c r="C222" s="13"/>
      <c r="E222"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3"/>
  <sheetViews>
    <sheetView showGridLines="0" zoomScaleNormal="100" workbookViewId="0">
      <pane ySplit="11" topLeftCell="A21" activePane="bottomLeft" state="frozenSplit"/>
      <selection pane="bottomLeft"/>
    </sheetView>
  </sheetViews>
  <sheetFormatPr defaultColWidth="11.296875" defaultRowHeight="15" customHeight="1"/>
  <cols>
    <col min="1" max="1" width="16.8984375" style="9" customWidth="1"/>
    <col min="2" max="2" width="22.296875" style="23" customWidth="1"/>
    <col min="3" max="3" width="21.69921875" style="9" customWidth="1"/>
    <col min="4" max="4" width="6.3984375" style="9" customWidth="1"/>
    <col min="5" max="11" width="11.296875" style="9" customWidth="1"/>
    <col min="12" max="16384" width="11.296875" style="9"/>
  </cols>
  <sheetData>
    <row r="1" spans="1:5" ht="15" customHeight="1">
      <c r="A1" s="12" t="s">
        <v>4</v>
      </c>
    </row>
    <row r="3" spans="1:5" ht="15" customHeight="1">
      <c r="A3" s="10" t="s">
        <v>31</v>
      </c>
    </row>
    <row r="5" spans="1:5" ht="15" customHeight="1">
      <c r="A5" s="9" t="s">
        <v>15</v>
      </c>
    </row>
    <row r="6" spans="1:5" ht="15" customHeight="1">
      <c r="A6" s="9" t="s">
        <v>16</v>
      </c>
      <c r="B6" s="19">
        <v>0.02</v>
      </c>
    </row>
    <row r="7" spans="1:5" ht="15" customHeight="1">
      <c r="A7" s="9" t="s">
        <v>22</v>
      </c>
      <c r="B7" s="20">
        <v>1E-4</v>
      </c>
    </row>
    <row r="8" spans="1:5" ht="15" customHeight="1">
      <c r="A8" s="9" t="s">
        <v>21</v>
      </c>
      <c r="B8" s="20">
        <v>1E-4</v>
      </c>
    </row>
    <row r="9" spans="1:5" ht="15" customHeight="1">
      <c r="A9" s="9" t="s">
        <v>8</v>
      </c>
    </row>
    <row r="10" spans="1:5" ht="15" customHeight="1" thickBot="1">
      <c r="A10" s="14"/>
      <c r="B10" s="24"/>
      <c r="C10" s="14"/>
      <c r="D10" s="14"/>
    </row>
    <row r="11" spans="1:5" ht="15" customHeight="1" thickTop="1">
      <c r="A11" s="16" t="s">
        <v>11</v>
      </c>
      <c r="B11" s="25" t="s">
        <v>10</v>
      </c>
      <c r="C11" s="16" t="s">
        <v>9</v>
      </c>
      <c r="D11" s="16" t="s">
        <v>1</v>
      </c>
      <c r="E11" s="16" t="s">
        <v>20</v>
      </c>
    </row>
    <row r="12" spans="1:5" ht="15" customHeight="1">
      <c r="A12" s="9">
        <v>1950</v>
      </c>
      <c r="B12" s="23">
        <f>C13-C12</f>
        <v>2</v>
      </c>
      <c r="C12" s="13">
        <v>100</v>
      </c>
      <c r="D12" s="9">
        <v>1950</v>
      </c>
      <c r="E12" s="11"/>
    </row>
    <row r="13" spans="1:5" ht="15" customHeight="1">
      <c r="A13" s="9">
        <v>1951</v>
      </c>
      <c r="B13" s="23">
        <f t="shared" ref="B13:B76" si="0">(C14-C12)/2</f>
        <v>2.0149000000000044</v>
      </c>
      <c r="C13" s="13">
        <f>C12*(1+E13)</f>
        <v>102</v>
      </c>
      <c r="D13" s="9" t="s">
        <v>0</v>
      </c>
      <c r="E13" s="20">
        <f>B6</f>
        <v>0.02</v>
      </c>
    </row>
    <row r="14" spans="1:5" ht="15" customHeight="1">
      <c r="A14" s="9">
        <v>1952</v>
      </c>
      <c r="B14" s="23">
        <f t="shared" si="0"/>
        <v>2.0395935300000048</v>
      </c>
      <c r="C14" s="13">
        <f t="shared" ref="C14:C77" si="1">C13*(1+E14)</f>
        <v>104.02980000000001</v>
      </c>
      <c r="E14" s="20">
        <f>E13-$B$7-$B$8*(A13-$A$13)</f>
        <v>1.9900000000000001E-2</v>
      </c>
    </row>
    <row r="15" spans="1:5" ht="15" customHeight="1">
      <c r="A15" s="9">
        <v>1953</v>
      </c>
      <c r="B15" s="23">
        <f t="shared" si="0"/>
        <v>2.0536616444820055</v>
      </c>
      <c r="C15" s="13">
        <f t="shared" si="1"/>
        <v>106.07918706000001</v>
      </c>
      <c r="E15" s="20">
        <f t="shared" ref="E15:E78" si="2">E14-$B$7-$B$8*(A14-$A$13)</f>
        <v>1.9700000000000002E-2</v>
      </c>
    </row>
    <row r="16" spans="1:5" ht="15" customHeight="1">
      <c r="A16" s="9">
        <v>1954</v>
      </c>
      <c r="B16" s="23">
        <f t="shared" si="0"/>
        <v>2.0562707857271576</v>
      </c>
      <c r="C16" s="13">
        <f t="shared" si="1"/>
        <v>108.13712328896402</v>
      </c>
      <c r="D16" s="9" t="s">
        <v>0</v>
      </c>
      <c r="E16" s="20">
        <f t="shared" si="2"/>
        <v>1.9400000000000004E-2</v>
      </c>
    </row>
    <row r="17" spans="1:5" ht="15" customHeight="1">
      <c r="A17" s="9">
        <v>1955</v>
      </c>
      <c r="B17" s="23">
        <f t="shared" si="0"/>
        <v>2.0465761610861009</v>
      </c>
      <c r="C17" s="13">
        <f t="shared" si="1"/>
        <v>110.19172863145432</v>
      </c>
      <c r="E17" s="20">
        <f t="shared" si="2"/>
        <v>1.9000000000000003E-2</v>
      </c>
    </row>
    <row r="18" spans="1:5" ht="15" customHeight="1">
      <c r="A18" s="9">
        <v>1956</v>
      </c>
      <c r="B18" s="23">
        <f t="shared" si="0"/>
        <v>2.0237344565606179</v>
      </c>
      <c r="C18" s="13">
        <f t="shared" si="1"/>
        <v>112.23027561113622</v>
      </c>
      <c r="D18" s="9" t="s">
        <v>0</v>
      </c>
      <c r="E18" s="20">
        <f t="shared" si="2"/>
        <v>1.8500000000000003E-2</v>
      </c>
    </row>
    <row r="19" spans="1:5" ht="15" customHeight="1">
      <c r="A19" s="9">
        <v>1957</v>
      </c>
      <c r="B19" s="23">
        <f t="shared" si="0"/>
        <v>1.9869180656030281</v>
      </c>
      <c r="C19" s="13">
        <f t="shared" si="1"/>
        <v>114.23919754457556</v>
      </c>
      <c r="E19" s="20">
        <f t="shared" si="2"/>
        <v>1.7900000000000003E-2</v>
      </c>
    </row>
    <row r="20" spans="1:5" ht="15" customHeight="1">
      <c r="A20" s="9">
        <v>1958</v>
      </c>
      <c r="B20" s="23">
        <f t="shared" si="0"/>
        <v>1.9353308151705662</v>
      </c>
      <c r="C20" s="13">
        <f t="shared" si="1"/>
        <v>116.20411174234228</v>
      </c>
      <c r="E20" s="20">
        <f t="shared" si="2"/>
        <v>1.7200000000000003E-2</v>
      </c>
    </row>
    <row r="21" spans="1:5" ht="15" customHeight="1">
      <c r="A21" s="9">
        <v>1959</v>
      </c>
      <c r="B21" s="23">
        <f t="shared" si="0"/>
        <v>1.8682251248928168</v>
      </c>
      <c r="C21" s="13">
        <f t="shared" si="1"/>
        <v>118.10985917491669</v>
      </c>
      <c r="E21" s="20">
        <f t="shared" si="2"/>
        <v>1.6400000000000005E-2</v>
      </c>
    </row>
    <row r="22" spans="1:5" ht="15" customHeight="1">
      <c r="A22" s="9">
        <v>1960</v>
      </c>
      <c r="B22" s="23">
        <f t="shared" si="0"/>
        <v>1.7849204830485306</v>
      </c>
      <c r="C22" s="13">
        <f t="shared" si="1"/>
        <v>119.94056199212791</v>
      </c>
      <c r="D22" s="9">
        <v>1960</v>
      </c>
      <c r="E22" s="20">
        <f t="shared" si="2"/>
        <v>1.5500000000000005E-2</v>
      </c>
    </row>
    <row r="23" spans="1:5" ht="15" customHeight="1">
      <c r="A23" s="9">
        <v>1961</v>
      </c>
      <c r="B23" s="23">
        <f t="shared" si="0"/>
        <v>1.6848230653877181</v>
      </c>
      <c r="C23" s="13">
        <f t="shared" si="1"/>
        <v>121.67970014101375</v>
      </c>
      <c r="D23" s="9" t="s">
        <v>0</v>
      </c>
      <c r="E23" s="20">
        <f t="shared" si="2"/>
        <v>1.4500000000000006E-2</v>
      </c>
    </row>
    <row r="24" spans="1:5" ht="15" customHeight="1">
      <c r="A24" s="9">
        <v>1962</v>
      </c>
      <c r="B24" s="23">
        <f t="shared" si="0"/>
        <v>1.5674462604945063</v>
      </c>
      <c r="C24" s="13">
        <f t="shared" si="1"/>
        <v>123.31020812290335</v>
      </c>
      <c r="D24" s="9" t="s">
        <v>0</v>
      </c>
      <c r="E24" s="20">
        <f t="shared" si="2"/>
        <v>1.3400000000000006E-2</v>
      </c>
    </row>
    <row r="25" spans="1:5" ht="15" customHeight="1">
      <c r="A25" s="9">
        <v>1963</v>
      </c>
      <c r="B25" s="23">
        <f t="shared" si="0"/>
        <v>1.4324317995576195</v>
      </c>
      <c r="C25" s="13">
        <f t="shared" si="1"/>
        <v>124.81459266200277</v>
      </c>
      <c r="D25" s="9" t="s">
        <v>0</v>
      </c>
      <c r="E25" s="20">
        <f t="shared" si="2"/>
        <v>1.2200000000000006E-2</v>
      </c>
    </row>
    <row r="26" spans="1:5" ht="15" customHeight="1">
      <c r="A26" s="9">
        <v>1964</v>
      </c>
      <c r="B26" s="23">
        <f t="shared" si="0"/>
        <v>1.2795711206874998</v>
      </c>
      <c r="C26" s="13">
        <f t="shared" si="1"/>
        <v>126.17507172201859</v>
      </c>
      <c r="D26" s="9" t="s">
        <v>0</v>
      </c>
      <c r="E26" s="20">
        <f t="shared" si="2"/>
        <v>1.0900000000000007E-2</v>
      </c>
    </row>
    <row r="27" spans="1:5" ht="15" customHeight="1">
      <c r="A27" s="9">
        <v>1965</v>
      </c>
      <c r="B27" s="23">
        <f t="shared" si="0"/>
        <v>1.1088265302931077</v>
      </c>
      <c r="C27" s="13">
        <f t="shared" si="1"/>
        <v>127.37373490337777</v>
      </c>
      <c r="E27" s="20">
        <f t="shared" si="2"/>
        <v>9.5000000000000067E-3</v>
      </c>
    </row>
    <row r="28" spans="1:5" ht="15" customHeight="1">
      <c r="A28" s="9">
        <v>1966</v>
      </c>
      <c r="B28" s="23">
        <f t="shared" si="0"/>
        <v>0.92035165891785198</v>
      </c>
      <c r="C28" s="13">
        <f t="shared" si="1"/>
        <v>128.3927247826048</v>
      </c>
      <c r="E28" s="20">
        <f t="shared" si="2"/>
        <v>8.0000000000000071E-3</v>
      </c>
    </row>
    <row r="29" spans="1:5" ht="15" customHeight="1">
      <c r="A29" s="9">
        <v>1967</v>
      </c>
      <c r="B29" s="23">
        <f t="shared" si="0"/>
        <v>0.71451064912417905</v>
      </c>
      <c r="C29" s="13">
        <f t="shared" si="1"/>
        <v>129.21443822121347</v>
      </c>
      <c r="E29" s="20">
        <f t="shared" si="2"/>
        <v>6.4000000000000081E-3</v>
      </c>
    </row>
    <row r="30" spans="1:5" ht="15" customHeight="1">
      <c r="A30" s="9">
        <v>1968</v>
      </c>
      <c r="B30" s="23">
        <f t="shared" si="0"/>
        <v>0.49189546163707121</v>
      </c>
      <c r="C30" s="13">
        <f t="shared" si="1"/>
        <v>129.82174608085316</v>
      </c>
      <c r="D30" s="9" t="s">
        <v>0</v>
      </c>
      <c r="E30" s="20">
        <f t="shared" si="2"/>
        <v>4.700000000000008E-3</v>
      </c>
    </row>
    <row r="31" spans="1:5" ht="15" customHeight="1">
      <c r="A31" s="9">
        <v>1969</v>
      </c>
      <c r="B31" s="23">
        <f t="shared" si="0"/>
        <v>0.25334064638947495</v>
      </c>
      <c r="C31" s="13">
        <f t="shared" si="1"/>
        <v>130.19822914448761</v>
      </c>
      <c r="E31" s="20">
        <f t="shared" si="2"/>
        <v>2.9000000000000076E-3</v>
      </c>
    </row>
    <row r="32" spans="1:5" ht="15" customHeight="1">
      <c r="A32" s="9">
        <v>1970</v>
      </c>
      <c r="B32" s="23">
        <f t="shared" si="0"/>
        <v>-6.5099114564759475E-5</v>
      </c>
      <c r="C32" s="13">
        <f t="shared" si="1"/>
        <v>130.32842737363211</v>
      </c>
      <c r="D32" s="9">
        <v>1970</v>
      </c>
      <c r="E32" s="20">
        <f t="shared" si="2"/>
        <v>1.0000000000000076E-3</v>
      </c>
    </row>
    <row r="33" spans="1:5" ht="15" customHeight="1">
      <c r="A33" s="9">
        <v>1971</v>
      </c>
      <c r="B33" s="23">
        <f t="shared" si="0"/>
        <v>-0.26697126705352048</v>
      </c>
      <c r="C33" s="13">
        <f t="shared" si="1"/>
        <v>130.19809894625848</v>
      </c>
      <c r="E33" s="20">
        <f t="shared" si="2"/>
        <v>-9.9999999999999243E-4</v>
      </c>
    </row>
    <row r="34" spans="1:5" ht="15" customHeight="1">
      <c r="A34" s="9">
        <v>1972</v>
      </c>
      <c r="B34" s="23">
        <f t="shared" si="0"/>
        <v>-0.54576243819144565</v>
      </c>
      <c r="C34" s="13">
        <f t="shared" si="1"/>
        <v>129.79448483952507</v>
      </c>
      <c r="E34" s="20">
        <f t="shared" si="2"/>
        <v>-3.0999999999999925E-3</v>
      </c>
    </row>
    <row r="35" spans="1:5" ht="15" customHeight="1">
      <c r="A35" s="9">
        <v>1973</v>
      </c>
      <c r="B35" s="23">
        <f t="shared" si="0"/>
        <v>-0.83456036629026187</v>
      </c>
      <c r="C35" s="13">
        <f t="shared" si="1"/>
        <v>129.10657406987559</v>
      </c>
      <c r="D35" s="9" t="s">
        <v>0</v>
      </c>
      <c r="E35" s="20">
        <f t="shared" si="2"/>
        <v>-5.2999999999999922E-3</v>
      </c>
    </row>
    <row r="36" spans="1:5" ht="15" customHeight="1">
      <c r="A36" s="9">
        <v>1974</v>
      </c>
      <c r="B36" s="23">
        <f t="shared" si="0"/>
        <v>-1.1312318020002436</v>
      </c>
      <c r="C36" s="13">
        <f t="shared" si="1"/>
        <v>128.12536410694455</v>
      </c>
      <c r="E36" s="20">
        <f t="shared" si="2"/>
        <v>-7.5999999999999922E-3</v>
      </c>
    </row>
    <row r="37" spans="1:5" ht="15" customHeight="1">
      <c r="A37" s="9">
        <v>1975</v>
      </c>
      <c r="B37" s="23">
        <f t="shared" si="0"/>
        <v>-1.4334025109464363</v>
      </c>
      <c r="C37" s="13">
        <f t="shared" si="1"/>
        <v>126.8441104658751</v>
      </c>
      <c r="E37" s="20">
        <f t="shared" si="2"/>
        <v>-9.9999999999999915E-3</v>
      </c>
    </row>
    <row r="38" spans="1:5" ht="15" customHeight="1">
      <c r="A38" s="9">
        <v>1976</v>
      </c>
      <c r="B38" s="23">
        <f t="shared" si="0"/>
        <v>-1.7384778115038557</v>
      </c>
      <c r="C38" s="13">
        <f t="shared" si="1"/>
        <v>125.25855908505167</v>
      </c>
      <c r="E38" s="20">
        <f t="shared" si="2"/>
        <v>-1.249999999999999E-2</v>
      </c>
    </row>
    <row r="39" spans="1:5" ht="15" customHeight="1">
      <c r="A39" s="9">
        <v>1977</v>
      </c>
      <c r="B39" s="23">
        <f t="shared" si="0"/>
        <v>-2.0436697991936583</v>
      </c>
      <c r="C39" s="13">
        <f t="shared" si="1"/>
        <v>123.36715484286739</v>
      </c>
      <c r="D39" s="9" t="s">
        <v>0</v>
      </c>
      <c r="E39" s="20">
        <f t="shared" si="2"/>
        <v>-1.509999999999999E-2</v>
      </c>
    </row>
    <row r="40" spans="1:5" ht="15" customHeight="1">
      <c r="A40" s="9">
        <v>1978</v>
      </c>
      <c r="B40" s="23">
        <f t="shared" si="0"/>
        <v>-2.346031238814156</v>
      </c>
      <c r="C40" s="13">
        <f t="shared" si="1"/>
        <v>121.17121948666436</v>
      </c>
      <c r="E40" s="20">
        <f t="shared" si="2"/>
        <v>-1.7799999999999989E-2</v>
      </c>
    </row>
    <row r="41" spans="1:5" ht="15" customHeight="1">
      <c r="A41" s="9">
        <v>1979</v>
      </c>
      <c r="B41" s="23">
        <f t="shared" si="0"/>
        <v>-2.642495896004192</v>
      </c>
      <c r="C41" s="13">
        <f t="shared" si="1"/>
        <v>118.67509236523908</v>
      </c>
      <c r="D41" s="9">
        <v>1980</v>
      </c>
      <c r="E41" s="20">
        <f t="shared" si="2"/>
        <v>-2.059999999999999E-2</v>
      </c>
    </row>
    <row r="42" spans="1:5" ht="15" customHeight="1">
      <c r="A42" s="9">
        <v>1980</v>
      </c>
      <c r="B42" s="23">
        <f t="shared" si="0"/>
        <v>-2.9299248522457475</v>
      </c>
      <c r="C42" s="13">
        <f t="shared" si="1"/>
        <v>115.88622769465597</v>
      </c>
      <c r="D42" s="9" t="s">
        <v>0</v>
      </c>
      <c r="E42" s="20">
        <f t="shared" si="2"/>
        <v>-2.349999999999999E-2</v>
      </c>
    </row>
    <row r="43" spans="1:5" ht="15" customHeight="1">
      <c r="A43" s="9">
        <v>1981</v>
      </c>
      <c r="B43" s="23">
        <f t="shared" si="0"/>
        <v>-3.2051581083332579</v>
      </c>
      <c r="C43" s="13">
        <f t="shared" si="1"/>
        <v>112.81524266074759</v>
      </c>
      <c r="E43" s="20">
        <f t="shared" si="2"/>
        <v>-2.6499999999999989E-2</v>
      </c>
    </row>
    <row r="44" spans="1:5" ht="15" customHeight="1">
      <c r="A44" s="9">
        <v>1982</v>
      </c>
      <c r="B44" s="23">
        <f t="shared" si="0"/>
        <v>-3.4650705396180896</v>
      </c>
      <c r="C44" s="13">
        <f t="shared" si="1"/>
        <v>109.47591147798946</v>
      </c>
      <c r="D44" s="9" t="s">
        <v>0</v>
      </c>
      <c r="E44" s="20">
        <f t="shared" si="2"/>
        <v>-2.9599999999999987E-2</v>
      </c>
    </row>
    <row r="45" spans="1:5" ht="15" customHeight="1">
      <c r="A45" s="9">
        <v>1983</v>
      </c>
      <c r="B45" s="23">
        <f t="shared" si="0"/>
        <v>-3.7066310317853066</v>
      </c>
      <c r="C45" s="13">
        <f t="shared" si="1"/>
        <v>105.88510158151141</v>
      </c>
      <c r="E45" s="20">
        <f t="shared" si="2"/>
        <v>-3.2799999999999989E-2</v>
      </c>
    </row>
    <row r="46" spans="1:5" ht="15" customHeight="1">
      <c r="A46" s="9">
        <v>1984</v>
      </c>
      <c r="B46" s="23">
        <f t="shared" si="0"/>
        <v>-3.9269634094810542</v>
      </c>
      <c r="C46" s="13">
        <f t="shared" si="1"/>
        <v>102.06264941441884</v>
      </c>
      <c r="D46" s="9" t="s">
        <v>0</v>
      </c>
      <c r="E46" s="20">
        <f t="shared" si="2"/>
        <v>-3.6099999999999993E-2</v>
      </c>
    </row>
    <row r="47" spans="1:5" ht="15" customHeight="1">
      <c r="A47" s="9">
        <v>1985</v>
      </c>
      <c r="B47" s="23">
        <f t="shared" si="0"/>
        <v>-4.1234075833295805</v>
      </c>
      <c r="C47" s="13">
        <f t="shared" si="1"/>
        <v>98.031174762549298</v>
      </c>
      <c r="D47" s="9" t="s">
        <v>2</v>
      </c>
      <c r="E47" s="20">
        <f t="shared" si="2"/>
        <v>-3.9499999999999993E-2</v>
      </c>
    </row>
    <row r="48" spans="1:5" ht="15" customHeight="1">
      <c r="A48" s="9">
        <v>1986</v>
      </c>
      <c r="B48" s="23">
        <f t="shared" si="0"/>
        <v>-4.2935791953676059</v>
      </c>
      <c r="C48" s="13">
        <f t="shared" si="1"/>
        <v>93.815834247759682</v>
      </c>
      <c r="D48" s="9" t="s">
        <v>0</v>
      </c>
      <c r="E48" s="20">
        <f t="shared" si="2"/>
        <v>-4.2999999999999997E-2</v>
      </c>
    </row>
    <row r="49" spans="1:5" ht="15" customHeight="1">
      <c r="A49" s="9">
        <v>1987</v>
      </c>
      <c r="B49" s="23">
        <f t="shared" si="0"/>
        <v>-4.4354259497239212</v>
      </c>
      <c r="C49" s="13">
        <f t="shared" si="1"/>
        <v>89.444016371814087</v>
      </c>
      <c r="E49" s="20">
        <f t="shared" si="2"/>
        <v>-4.6600000000000003E-2</v>
      </c>
    </row>
    <row r="50" spans="1:5" ht="15" customHeight="1">
      <c r="A50" s="9">
        <v>1988</v>
      </c>
      <c r="B50" s="23">
        <f t="shared" si="0"/>
        <v>-4.5472787842729616</v>
      </c>
      <c r="C50" s="13">
        <f t="shared" si="1"/>
        <v>84.944982348311839</v>
      </c>
      <c r="E50" s="20">
        <f t="shared" si="2"/>
        <v>-5.0300000000000004E-2</v>
      </c>
    </row>
    <row r="51" spans="1:5" ht="15" customHeight="1">
      <c r="A51" s="9">
        <v>1989</v>
      </c>
      <c r="B51" s="23">
        <f t="shared" si="0"/>
        <v>-4.6278960778166152</v>
      </c>
      <c r="C51" s="13">
        <f t="shared" si="1"/>
        <v>80.349458803268163</v>
      </c>
      <c r="E51" s="20">
        <f t="shared" si="2"/>
        <v>-5.4100000000000009E-2</v>
      </c>
    </row>
    <row r="52" spans="1:5" ht="15" customHeight="1">
      <c r="A52" s="9">
        <v>1990</v>
      </c>
      <c r="B52" s="23">
        <f t="shared" si="0"/>
        <v>-4.6764992012678164</v>
      </c>
      <c r="C52" s="13">
        <f t="shared" si="1"/>
        <v>75.689190192678609</v>
      </c>
      <c r="D52" s="9">
        <v>1990</v>
      </c>
      <c r="E52" s="20">
        <f t="shared" si="2"/>
        <v>-5.800000000000001E-2</v>
      </c>
    </row>
    <row r="53" spans="1:5" ht="15" customHeight="1">
      <c r="A53" s="9">
        <v>1991</v>
      </c>
      <c r="B53" s="23">
        <f t="shared" si="0"/>
        <v>-4.6927979122172516</v>
      </c>
      <c r="C53" s="13">
        <f t="shared" si="1"/>
        <v>70.996460400732531</v>
      </c>
      <c r="D53" s="9" t="s">
        <v>0</v>
      </c>
      <c r="E53" s="20">
        <f t="shared" si="2"/>
        <v>-6.2000000000000013E-2</v>
      </c>
    </row>
    <row r="54" spans="1:5" ht="15" customHeight="1">
      <c r="A54" s="9">
        <v>1992</v>
      </c>
      <c r="B54" s="23">
        <f t="shared" si="0"/>
        <v>-4.677004358287995</v>
      </c>
      <c r="C54" s="13">
        <f t="shared" si="1"/>
        <v>66.303594368244106</v>
      </c>
      <c r="D54" s="9" t="s">
        <v>0</v>
      </c>
      <c r="E54" s="20">
        <f t="shared" si="2"/>
        <v>-6.610000000000002E-2</v>
      </c>
    </row>
    <row r="55" spans="1:5" ht="15" customHeight="1">
      <c r="A55" s="9">
        <v>1993</v>
      </c>
      <c r="B55" s="23">
        <f t="shared" si="0"/>
        <v>-4.6298347898628229</v>
      </c>
      <c r="C55" s="13">
        <f t="shared" si="1"/>
        <v>61.642451684156541</v>
      </c>
      <c r="D55" s="9" t="s">
        <v>0</v>
      </c>
      <c r="E55" s="20">
        <f t="shared" si="2"/>
        <v>-7.0300000000000029E-2</v>
      </c>
    </row>
    <row r="56" spans="1:5" ht="15" customHeight="1">
      <c r="A56" s="9">
        <v>1994</v>
      </c>
      <c r="B56" s="23">
        <f t="shared" si="0"/>
        <v>-4.5524984769655212</v>
      </c>
      <c r="C56" s="13">
        <f t="shared" si="1"/>
        <v>57.04392478851846</v>
      </c>
      <c r="D56" s="9" t="s">
        <v>0</v>
      </c>
      <c r="E56" s="20">
        <f t="shared" si="2"/>
        <v>-7.4600000000000027E-2</v>
      </c>
    </row>
    <row r="57" spans="1:5" ht="15" customHeight="1">
      <c r="A57" s="9">
        <v>1995</v>
      </c>
      <c r="B57" s="23">
        <f t="shared" si="0"/>
        <v>-4.4466737641333971</v>
      </c>
      <c r="C57" s="13">
        <f t="shared" si="1"/>
        <v>52.537454730225498</v>
      </c>
      <c r="D57" s="9" t="s">
        <v>0</v>
      </c>
      <c r="E57" s="20">
        <f t="shared" si="2"/>
        <v>-7.9000000000000029E-2</v>
      </c>
    </row>
    <row r="58" spans="1:5" ht="15" customHeight="1">
      <c r="A58" s="9">
        <v>1996</v>
      </c>
      <c r="B58" s="23">
        <f t="shared" si="0"/>
        <v>-4.3144716633010027</v>
      </c>
      <c r="C58" s="13">
        <f t="shared" si="1"/>
        <v>48.150577260251666</v>
      </c>
      <c r="E58" s="20">
        <f t="shared" si="2"/>
        <v>-8.3500000000000033E-2</v>
      </c>
    </row>
    <row r="59" spans="1:5" ht="15" customHeight="1">
      <c r="A59" s="9">
        <v>1997</v>
      </c>
      <c r="B59" s="23">
        <f t="shared" si="0"/>
        <v>-4.1583878574422179</v>
      </c>
      <c r="C59" s="13">
        <f t="shared" si="1"/>
        <v>43.908511403623493</v>
      </c>
      <c r="D59" s="9" t="s">
        <v>0</v>
      </c>
      <c r="E59" s="20">
        <f t="shared" si="2"/>
        <v>-8.8100000000000039E-2</v>
      </c>
    </row>
    <row r="60" spans="1:5" ht="15" customHeight="1">
      <c r="A60" s="9">
        <v>1998</v>
      </c>
      <c r="B60" s="23">
        <f t="shared" si="0"/>
        <v>-3.9812444445420532</v>
      </c>
      <c r="C60" s="13">
        <f t="shared" si="1"/>
        <v>39.83380154536723</v>
      </c>
      <c r="E60" s="20">
        <f t="shared" si="2"/>
        <v>-9.2800000000000049E-2</v>
      </c>
    </row>
    <row r="61" spans="1:5" ht="15" customHeight="1">
      <c r="A61" s="9">
        <v>1999</v>
      </c>
      <c r="B61" s="23">
        <f t="shared" si="0"/>
        <v>-3.7861231692840676</v>
      </c>
      <c r="C61" s="13">
        <f t="shared" si="1"/>
        <v>35.946022514539386</v>
      </c>
      <c r="E61" s="20">
        <f t="shared" si="2"/>
        <v>-9.7600000000000048E-2</v>
      </c>
    </row>
    <row r="62" spans="1:5" ht="15" customHeight="1">
      <c r="A62" s="9">
        <v>2000</v>
      </c>
      <c r="B62" s="23">
        <f t="shared" si="0"/>
        <v>-3.5762922462355977</v>
      </c>
      <c r="C62" s="13">
        <f t="shared" si="1"/>
        <v>32.261555206799095</v>
      </c>
      <c r="D62" s="9">
        <v>2000</v>
      </c>
      <c r="E62" s="20">
        <f t="shared" si="2"/>
        <v>-0.10250000000000005</v>
      </c>
    </row>
    <row r="63" spans="1:5" ht="15" customHeight="1">
      <c r="A63" s="9">
        <v>2001</v>
      </c>
      <c r="B63" s="23">
        <f t="shared" si="0"/>
        <v>-3.3551291530078924</v>
      </c>
      <c r="C63" s="13">
        <f t="shared" si="1"/>
        <v>28.793438022068191</v>
      </c>
      <c r="E63" s="20">
        <f t="shared" si="2"/>
        <v>-0.10750000000000005</v>
      </c>
    </row>
    <row r="64" spans="1:5" ht="15" customHeight="1">
      <c r="A64" s="9">
        <v>2002</v>
      </c>
      <c r="B64" s="23">
        <f t="shared" si="0"/>
        <v>-3.1260419480985799</v>
      </c>
      <c r="C64" s="13">
        <f t="shared" si="1"/>
        <v>25.55129690078331</v>
      </c>
      <c r="E64" s="20">
        <f t="shared" si="2"/>
        <v>-0.11260000000000006</v>
      </c>
    </row>
    <row r="65" spans="1:5" ht="15" customHeight="1">
      <c r="A65" s="9">
        <v>2003</v>
      </c>
      <c r="B65" s="23">
        <f t="shared" si="0"/>
        <v>-2.8923917339035032</v>
      </c>
      <c r="C65" s="13">
        <f t="shared" si="1"/>
        <v>22.541354125871031</v>
      </c>
      <c r="E65" s="20">
        <f t="shared" si="2"/>
        <v>-0.11780000000000007</v>
      </c>
    </row>
    <row r="66" spans="1:5" ht="15" customHeight="1">
      <c r="A66" s="9">
        <v>2004</v>
      </c>
      <c r="B66" s="23">
        <f t="shared" si="0"/>
        <v>-2.6574188345160916</v>
      </c>
      <c r="C66" s="13">
        <f t="shared" si="1"/>
        <v>19.766513432976303</v>
      </c>
      <c r="E66" s="20">
        <f t="shared" si="2"/>
        <v>-0.12310000000000007</v>
      </c>
    </row>
    <row r="67" spans="1:5" ht="15" customHeight="1">
      <c r="A67" s="9">
        <v>2005</v>
      </c>
      <c r="B67" s="23">
        <f t="shared" si="0"/>
        <v>-2.4241750906769317</v>
      </c>
      <c r="C67" s="13">
        <f t="shared" si="1"/>
        <v>17.226516456838848</v>
      </c>
      <c r="E67" s="20">
        <f t="shared" si="2"/>
        <v>-0.12850000000000009</v>
      </c>
    </row>
    <row r="68" spans="1:5" ht="15" customHeight="1">
      <c r="A68" s="9">
        <v>2006</v>
      </c>
      <c r="B68" s="23">
        <f t="shared" si="0"/>
        <v>-2.1954643975714507</v>
      </c>
      <c r="C68" s="13">
        <f t="shared" si="1"/>
        <v>14.91816325162244</v>
      </c>
      <c r="D68" s="9" t="s">
        <v>3</v>
      </c>
      <c r="E68" s="20">
        <f t="shared" si="2"/>
        <v>-0.13400000000000006</v>
      </c>
    </row>
    <row r="69" spans="1:5" ht="15" customHeight="1">
      <c r="A69" s="9">
        <v>2007</v>
      </c>
      <c r="B69" s="23">
        <f t="shared" si="0"/>
        <v>-1.9737932385854569</v>
      </c>
      <c r="C69" s="13">
        <f t="shared" si="1"/>
        <v>12.835587661695946</v>
      </c>
      <c r="E69" s="20">
        <f t="shared" si="2"/>
        <v>-0.13960000000000006</v>
      </c>
    </row>
    <row r="70" spans="1:5" ht="15" customHeight="1">
      <c r="A70" s="9">
        <v>2008</v>
      </c>
      <c r="B70" s="23">
        <f t="shared" si="0"/>
        <v>-1.761332518932023</v>
      </c>
      <c r="C70" s="13">
        <f t="shared" si="1"/>
        <v>10.970576774451526</v>
      </c>
      <c r="E70" s="20">
        <f t="shared" si="2"/>
        <v>-0.14530000000000004</v>
      </c>
    </row>
    <row r="71" spans="1:5" ht="15" customHeight="1">
      <c r="A71" s="9">
        <v>2009</v>
      </c>
      <c r="B71" s="23">
        <f t="shared" si="0"/>
        <v>-1.5598915012806174</v>
      </c>
      <c r="C71" s="13">
        <f t="shared" si="1"/>
        <v>9.3129226238319003</v>
      </c>
      <c r="D71" s="9" t="s">
        <v>0</v>
      </c>
      <c r="E71" s="20">
        <f t="shared" si="2"/>
        <v>-0.15110000000000004</v>
      </c>
    </row>
    <row r="72" spans="1:5" ht="15" customHeight="1">
      <c r="A72" s="9">
        <v>2010</v>
      </c>
      <c r="B72" s="23">
        <f t="shared" si="0"/>
        <v>-1.3709041183798631</v>
      </c>
      <c r="C72" s="13">
        <f t="shared" si="1"/>
        <v>7.8507937718902916</v>
      </c>
      <c r="D72" s="9">
        <v>2010</v>
      </c>
      <c r="E72" s="20">
        <f t="shared" si="2"/>
        <v>-0.15700000000000003</v>
      </c>
    </row>
    <row r="73" spans="1:5" ht="15" customHeight="1">
      <c r="A73" s="9">
        <v>2011</v>
      </c>
      <c r="B73" s="23">
        <f t="shared" si="0"/>
        <v>-1.1954274138360113</v>
      </c>
      <c r="C73" s="13">
        <f t="shared" si="1"/>
        <v>6.571114387072174</v>
      </c>
      <c r="E73" s="20">
        <f t="shared" si="2"/>
        <v>-0.16300000000000001</v>
      </c>
    </row>
    <row r="74" spans="1:5" ht="15" customHeight="1">
      <c r="A74" s="9">
        <v>2012</v>
      </c>
      <c r="B74" s="23">
        <f t="shared" si="0"/>
        <v>-1.0341513698876836</v>
      </c>
      <c r="C74" s="13">
        <f t="shared" si="1"/>
        <v>5.4599389442182691</v>
      </c>
      <c r="E74" s="20">
        <f t="shared" si="2"/>
        <v>-0.1691</v>
      </c>
    </row>
    <row r="75" spans="1:5" ht="15" customHeight="1">
      <c r="A75" s="9">
        <v>2013</v>
      </c>
      <c r="B75" s="23">
        <f t="shared" si="0"/>
        <v>-0.88741894603528126</v>
      </c>
      <c r="C75" s="13">
        <f t="shared" si="1"/>
        <v>4.5028116472968067</v>
      </c>
      <c r="E75" s="20">
        <f t="shared" si="2"/>
        <v>-0.17529999999999998</v>
      </c>
    </row>
    <row r="76" spans="1:5" ht="15" customHeight="1">
      <c r="A76" s="9">
        <v>2014</v>
      </c>
      <c r="B76" s="23">
        <f t="shared" si="0"/>
        <v>-0.75525479647643445</v>
      </c>
      <c r="C76" s="13">
        <f t="shared" si="1"/>
        <v>3.6851010521477066</v>
      </c>
      <c r="E76" s="20">
        <f t="shared" si="2"/>
        <v>-0.18159999999999998</v>
      </c>
    </row>
    <row r="77" spans="1:5" ht="15" customHeight="1">
      <c r="A77" s="9">
        <v>2015</v>
      </c>
      <c r="B77" s="23">
        <f t="shared" ref="B77:B91" si="3">(C78-C76)/2</f>
        <v>-0.63740087368683218</v>
      </c>
      <c r="C77" s="13">
        <f t="shared" si="1"/>
        <v>2.9923020543439378</v>
      </c>
      <c r="D77" s="9">
        <v>2015</v>
      </c>
      <c r="E77" s="20">
        <f t="shared" si="2"/>
        <v>-0.18799999999999997</v>
      </c>
    </row>
    <row r="78" spans="1:5" ht="15" customHeight="1">
      <c r="A78" s="9">
        <v>2016</v>
      </c>
      <c r="B78" s="23">
        <f t="shared" si="3"/>
        <v>-0.53335696987997772</v>
      </c>
      <c r="C78" s="13">
        <f t="shared" ref="C78:C92" si="4">C77*(1+E78)</f>
        <v>2.4102993047740422</v>
      </c>
      <c r="E78" s="20">
        <f t="shared" si="2"/>
        <v>-0.19449999999999995</v>
      </c>
    </row>
    <row r="79" spans="1:5" ht="15" customHeight="1">
      <c r="A79" s="9">
        <v>2017</v>
      </c>
      <c r="B79" s="23">
        <f t="shared" si="3"/>
        <v>-0.44242420020030571</v>
      </c>
      <c r="C79" s="13">
        <f t="shared" si="4"/>
        <v>1.9255881145839824</v>
      </c>
      <c r="E79" s="20">
        <f t="shared" ref="E79:E91" si="5">E78-$B$7-$B$8*(A78-$A$13)</f>
        <v>-0.20109999999999995</v>
      </c>
    </row>
    <row r="80" spans="1:5" ht="15" customHeight="1">
      <c r="A80" s="9">
        <v>2018</v>
      </c>
      <c r="B80" s="23">
        <f t="shared" si="3"/>
        <v>-0.3637494871445448</v>
      </c>
      <c r="C80" s="13">
        <f t="shared" si="4"/>
        <v>1.5254509043734308</v>
      </c>
      <c r="E80" s="20">
        <f t="shared" si="5"/>
        <v>-0.20779999999999993</v>
      </c>
    </row>
    <row r="81" spans="1:5" ht="15" customHeight="1">
      <c r="A81" s="9">
        <v>2019</v>
      </c>
      <c r="B81" s="23">
        <f t="shared" si="3"/>
        <v>-0.29636925432692834</v>
      </c>
      <c r="C81" s="13">
        <f t="shared" si="4"/>
        <v>1.1980891402948928</v>
      </c>
      <c r="E81" s="20">
        <f t="shared" si="5"/>
        <v>-0.21459999999999993</v>
      </c>
    </row>
    <row r="82" spans="1:5" ht="15" customHeight="1">
      <c r="A82" s="9">
        <v>2020</v>
      </c>
      <c r="B82" s="23">
        <f t="shared" si="3"/>
        <v>-0.23925076349862062</v>
      </c>
      <c r="C82" s="13">
        <f t="shared" si="4"/>
        <v>0.93271239571957409</v>
      </c>
      <c r="D82" s="9">
        <v>2020</v>
      </c>
      <c r="E82" s="20">
        <f t="shared" si="5"/>
        <v>-0.22149999999999992</v>
      </c>
    </row>
    <row r="83" spans="1:5" ht="15" customHeight="1">
      <c r="A83" s="9">
        <v>2021</v>
      </c>
      <c r="B83" s="23">
        <f t="shared" si="3"/>
        <v>-0.19132981205742461</v>
      </c>
      <c r="C83" s="13">
        <f t="shared" si="4"/>
        <v>0.71958761329765153</v>
      </c>
      <c r="D83" s="21"/>
      <c r="E83" s="20">
        <f t="shared" si="5"/>
        <v>-0.2284999999999999</v>
      </c>
    </row>
    <row r="84" spans="1:5" ht="15" customHeight="1">
      <c r="A84" s="9">
        <v>2022</v>
      </c>
      <c r="B84" s="23">
        <f t="shared" si="3"/>
        <v>-0.1515438273192769</v>
      </c>
      <c r="C84" s="13">
        <f t="shared" si="4"/>
        <v>0.55005277160472488</v>
      </c>
      <c r="E84" s="20">
        <f t="shared" si="5"/>
        <v>-0.23559999999999989</v>
      </c>
    </row>
    <row r="85" spans="1:5" ht="15" customHeight="1">
      <c r="A85" s="9">
        <v>2023</v>
      </c>
      <c r="B85" s="23">
        <f t="shared" si="3"/>
        <v>-0.11885972630313371</v>
      </c>
      <c r="C85" s="13">
        <f t="shared" si="4"/>
        <v>0.41649995865909772</v>
      </c>
      <c r="E85" s="20">
        <f t="shared" si="5"/>
        <v>-0.24279999999999988</v>
      </c>
    </row>
    <row r="86" spans="1:5" ht="15" customHeight="1">
      <c r="A86" s="9">
        <v>2024</v>
      </c>
      <c r="B86" s="23">
        <f t="shared" si="3"/>
        <v>-9.2296234651371503E-2</v>
      </c>
      <c r="C86" s="13">
        <f t="shared" si="4"/>
        <v>0.31233331899845745</v>
      </c>
      <c r="E86" s="20">
        <f t="shared" si="5"/>
        <v>-0.25009999999999988</v>
      </c>
    </row>
    <row r="87" spans="1:5" ht="15" customHeight="1">
      <c r="A87" s="9">
        <v>2025</v>
      </c>
      <c r="B87" s="23">
        <f t="shared" si="3"/>
        <v>-7.0940657160768361E-2</v>
      </c>
      <c r="C87" s="13">
        <f t="shared" si="4"/>
        <v>0.23190748935635472</v>
      </c>
      <c r="E87" s="20">
        <f t="shared" si="5"/>
        <v>-0.25749999999999984</v>
      </c>
    </row>
    <row r="88" spans="1:5" ht="15" customHeight="1">
      <c r="A88" s="9">
        <v>2026</v>
      </c>
      <c r="B88" s="23">
        <f t="shared" si="3"/>
        <v>-5.3960350577181272E-2</v>
      </c>
      <c r="C88" s="13">
        <f t="shared" si="4"/>
        <v>0.17045200467692073</v>
      </c>
      <c r="E88" s="20">
        <f t="shared" si="5"/>
        <v>-0.26499999999999985</v>
      </c>
    </row>
    <row r="89" spans="1:5" ht="15" customHeight="1">
      <c r="A89" s="9">
        <v>2027</v>
      </c>
      <c r="B89" s="23">
        <f t="shared" si="3"/>
        <v>-4.0609356603973468E-2</v>
      </c>
      <c r="C89" s="13">
        <f t="shared" si="4"/>
        <v>0.12398678820199217</v>
      </c>
      <c r="E89" s="20">
        <f t="shared" si="5"/>
        <v>-0.27259999999999984</v>
      </c>
    </row>
    <row r="90" spans="1:5" ht="15" customHeight="1">
      <c r="A90" s="9">
        <v>2028</v>
      </c>
      <c r="B90" s="23">
        <f t="shared" si="3"/>
        <v>-3.0230804002614853E-2</v>
      </c>
      <c r="C90" s="13">
        <f t="shared" si="4"/>
        <v>8.9233291468973797E-2</v>
      </c>
      <c r="E90" s="20">
        <f t="shared" si="5"/>
        <v>-0.28029999999999983</v>
      </c>
    </row>
    <row r="91" spans="1:5" ht="15" customHeight="1">
      <c r="A91" s="9">
        <v>2029</v>
      </c>
      <c r="B91" s="23">
        <f t="shared" si="3"/>
        <v>-1.2854055636105664E-2</v>
      </c>
      <c r="C91" s="13">
        <f t="shared" si="4"/>
        <v>6.3525180196762468E-2</v>
      </c>
      <c r="E91" s="20">
        <f t="shared" si="5"/>
        <v>-0.2880999999999998</v>
      </c>
    </row>
    <row r="92" spans="1:5" ht="15" customHeight="1" thickBot="1">
      <c r="A92" s="14">
        <v>2030</v>
      </c>
      <c r="B92" s="24">
        <f>C92-C91</f>
        <v>0</v>
      </c>
      <c r="C92" s="15">
        <f t="shared" si="4"/>
        <v>6.3525180196762468E-2</v>
      </c>
      <c r="D92" s="14">
        <v>2030</v>
      </c>
      <c r="E92" s="22"/>
    </row>
    <row r="93" spans="1:5" ht="15" customHeight="1" thickTop="1">
      <c r="C93" s="13"/>
      <c r="E93"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4"/>
  <sheetViews>
    <sheetView showGridLines="0" zoomScaleNormal="100" workbookViewId="0">
      <pane ySplit="12" topLeftCell="A13" activePane="bottomLeft" state="frozenSplit"/>
      <selection pane="bottomLeft"/>
    </sheetView>
  </sheetViews>
  <sheetFormatPr defaultColWidth="11.296875" defaultRowHeight="15" customHeight="1"/>
  <cols>
    <col min="1" max="1" width="19.09765625" style="9" customWidth="1"/>
    <col min="2" max="2" width="22.296875" style="23" customWidth="1"/>
    <col min="3" max="3" width="21.69921875" style="9" customWidth="1"/>
    <col min="4" max="4" width="6.3984375" style="9" customWidth="1"/>
    <col min="5" max="5" width="11.296875" style="9" customWidth="1"/>
    <col min="6" max="6" width="25.09765625" style="9" bestFit="1" customWidth="1"/>
    <col min="7" max="11" width="11.296875" style="9" customWidth="1"/>
    <col min="12" max="16384" width="11.296875" style="9"/>
  </cols>
  <sheetData>
    <row r="1" spans="1:6" ht="15" customHeight="1">
      <c r="A1" s="12" t="s">
        <v>4</v>
      </c>
    </row>
    <row r="3" spans="1:6" ht="15" customHeight="1">
      <c r="A3" s="10" t="s">
        <v>27</v>
      </c>
    </row>
    <row r="5" spans="1:6" ht="15" customHeight="1">
      <c r="A5" s="9" t="s">
        <v>15</v>
      </c>
    </row>
    <row r="6" spans="1:6" ht="15" customHeight="1">
      <c r="A6" s="9" t="s">
        <v>16</v>
      </c>
      <c r="B6" s="19">
        <v>0.02</v>
      </c>
    </row>
    <row r="7" spans="1:6" ht="15" customHeight="1">
      <c r="A7" s="9" t="s">
        <v>17</v>
      </c>
      <c r="B7" s="19">
        <v>1E-3</v>
      </c>
    </row>
    <row r="8" spans="1:6" ht="15" customHeight="1">
      <c r="A8" s="9" t="s">
        <v>24</v>
      </c>
      <c r="B8" s="17">
        <v>2010</v>
      </c>
    </row>
    <row r="9" spans="1:6" ht="15" customHeight="1">
      <c r="A9" s="9" t="s">
        <v>32</v>
      </c>
      <c r="B9" s="17">
        <v>20</v>
      </c>
    </row>
    <row r="10" spans="1:6" ht="15" customHeight="1">
      <c r="A10" s="9" t="s">
        <v>8</v>
      </c>
    </row>
    <row r="11" spans="1:6" ht="15" customHeight="1" thickBot="1">
      <c r="A11" s="14"/>
      <c r="B11" s="24"/>
      <c r="C11" s="14"/>
      <c r="D11" s="14"/>
    </row>
    <row r="12" spans="1:6" ht="15" customHeight="1" thickTop="1">
      <c r="A12" s="16" t="s">
        <v>11</v>
      </c>
      <c r="B12" s="25" t="s">
        <v>10</v>
      </c>
      <c r="C12" s="16" t="s">
        <v>9</v>
      </c>
      <c r="D12" s="16" t="s">
        <v>1</v>
      </c>
      <c r="E12" s="16" t="s">
        <v>20</v>
      </c>
      <c r="F12" s="16" t="s">
        <v>25</v>
      </c>
    </row>
    <row r="13" spans="1:6" ht="15" customHeight="1">
      <c r="A13" s="9">
        <v>1950</v>
      </c>
      <c r="B13" s="23">
        <f>C14-C13</f>
        <v>2</v>
      </c>
      <c r="C13" s="13">
        <v>100</v>
      </c>
      <c r="D13" s="9">
        <v>1950</v>
      </c>
      <c r="E13" s="11"/>
      <c r="F13" s="9">
        <f>IF(A13=$B$8,$B$9,0)</f>
        <v>0</v>
      </c>
    </row>
    <row r="14" spans="1:6" ht="15" customHeight="1">
      <c r="A14" s="9">
        <v>1951</v>
      </c>
      <c r="B14" s="23">
        <f t="shared" ref="B14:B77" si="0">(C15-C13)/2</f>
        <v>1.9689999999999941</v>
      </c>
      <c r="C14" s="13">
        <f>C13*(1+E14)-F14</f>
        <v>102</v>
      </c>
      <c r="D14" s="9" t="s">
        <v>0</v>
      </c>
      <c r="E14" s="19">
        <f>B6</f>
        <v>0.02</v>
      </c>
      <c r="F14" s="9">
        <f t="shared" ref="F14:F77" si="1">IF(A14=$B$8,$B$9,0)</f>
        <v>0</v>
      </c>
    </row>
    <row r="15" spans="1:6" ht="15" customHeight="1">
      <c r="A15" s="9">
        <v>1952</v>
      </c>
      <c r="B15" s="23">
        <f t="shared" si="0"/>
        <v>1.904441999999996</v>
      </c>
      <c r="C15" s="13">
        <f>C14*(1+E15)-F15</f>
        <v>103.93799999999999</v>
      </c>
      <c r="E15" s="19">
        <f>E14-$B$7</f>
        <v>1.9E-2</v>
      </c>
      <c r="F15" s="9">
        <f t="shared" si="1"/>
        <v>0</v>
      </c>
    </row>
    <row r="16" spans="1:6" ht="15" customHeight="1">
      <c r="A16" s="9">
        <v>1953</v>
      </c>
      <c r="B16" s="23">
        <f t="shared" si="0"/>
        <v>1.8348175139999938</v>
      </c>
      <c r="C16" s="13">
        <f t="shared" ref="C16:C79" si="2">C15*(1+E16)-F16</f>
        <v>105.80888399999999</v>
      </c>
      <c r="E16" s="19">
        <f t="shared" ref="E16:E79" si="3">E15-$B$7</f>
        <v>1.7999999999999999E-2</v>
      </c>
      <c r="F16" s="9">
        <f t="shared" si="1"/>
        <v>0</v>
      </c>
    </row>
    <row r="17" spans="1:6" ht="15" customHeight="1">
      <c r="A17" s="9">
        <v>1954</v>
      </c>
      <c r="B17" s="23">
        <f t="shared" si="0"/>
        <v>1.7602365942239899</v>
      </c>
      <c r="C17" s="13">
        <f t="shared" si="2"/>
        <v>107.60763502799998</v>
      </c>
      <c r="D17" s="9" t="s">
        <v>0</v>
      </c>
      <c r="E17" s="19">
        <f t="shared" si="3"/>
        <v>1.6999999999999998E-2</v>
      </c>
      <c r="F17" s="9">
        <f t="shared" si="1"/>
        <v>0</v>
      </c>
    </row>
    <row r="18" spans="1:6" ht="15" customHeight="1">
      <c r="A18" s="9">
        <v>1955</v>
      </c>
      <c r="B18" s="23">
        <f t="shared" si="0"/>
        <v>1.6808312591373493</v>
      </c>
      <c r="C18" s="13">
        <f t="shared" si="2"/>
        <v>109.32935718844797</v>
      </c>
      <c r="E18" s="19">
        <f t="shared" si="3"/>
        <v>1.5999999999999997E-2</v>
      </c>
      <c r="F18" s="9">
        <f t="shared" si="1"/>
        <v>0</v>
      </c>
    </row>
    <row r="19" spans="1:6" ht="15" customHeight="1">
      <c r="A19" s="9">
        <v>1956</v>
      </c>
      <c r="B19" s="23">
        <f t="shared" si="0"/>
        <v>1.5967552617372718</v>
      </c>
      <c r="C19" s="13">
        <f t="shared" si="2"/>
        <v>110.96929754627467</v>
      </c>
      <c r="D19" s="9" t="s">
        <v>0</v>
      </c>
      <c r="E19" s="19">
        <f t="shared" si="3"/>
        <v>1.4999999999999996E-2</v>
      </c>
      <c r="F19" s="9">
        <f t="shared" si="1"/>
        <v>0</v>
      </c>
    </row>
    <row r="20" spans="1:6" ht="15" customHeight="1">
      <c r="A20" s="9">
        <v>1957</v>
      </c>
      <c r="B20" s="23">
        <f t="shared" si="0"/>
        <v>1.5081837229514079</v>
      </c>
      <c r="C20" s="13">
        <f t="shared" si="2"/>
        <v>112.52286771192252</v>
      </c>
      <c r="E20" s="19">
        <f t="shared" si="3"/>
        <v>1.3999999999999995E-2</v>
      </c>
      <c r="F20" s="9">
        <f t="shared" si="1"/>
        <v>0</v>
      </c>
    </row>
    <row r="21" spans="1:6" ht="15" customHeight="1">
      <c r="A21" s="9">
        <v>1958</v>
      </c>
      <c r="B21" s="23">
        <f t="shared" si="0"/>
        <v>1.4153126300805496</v>
      </c>
      <c r="C21" s="13">
        <f t="shared" si="2"/>
        <v>113.98566499217749</v>
      </c>
      <c r="E21" s="19">
        <f t="shared" si="3"/>
        <v>1.2999999999999994E-2</v>
      </c>
      <c r="F21" s="9">
        <f t="shared" si="1"/>
        <v>0</v>
      </c>
    </row>
    <row r="22" spans="1:6" ht="15" customHeight="1">
      <c r="A22" s="9">
        <v>1959</v>
      </c>
      <c r="B22" s="23">
        <f t="shared" si="0"/>
        <v>1.3183582012995174</v>
      </c>
      <c r="C22" s="13">
        <f t="shared" si="2"/>
        <v>115.35349297208361</v>
      </c>
      <c r="E22" s="19">
        <f t="shared" si="3"/>
        <v>1.1999999999999993E-2</v>
      </c>
      <c r="F22" s="9">
        <f t="shared" si="1"/>
        <v>0</v>
      </c>
    </row>
    <row r="23" spans="1:6" ht="15" customHeight="1">
      <c r="A23" s="9">
        <v>1960</v>
      </c>
      <c r="B23" s="23">
        <f t="shared" si="0"/>
        <v>1.2175561183203385</v>
      </c>
      <c r="C23" s="13">
        <f t="shared" si="2"/>
        <v>116.62238139477653</v>
      </c>
      <c r="D23" s="9">
        <v>1960</v>
      </c>
      <c r="E23" s="19">
        <f t="shared" si="3"/>
        <v>1.0999999999999992E-2</v>
      </c>
      <c r="F23" s="9">
        <f t="shared" si="1"/>
        <v>0</v>
      </c>
    </row>
    <row r="24" spans="1:6" ht="15" customHeight="1">
      <c r="A24" s="9">
        <v>1961</v>
      </c>
      <c r="B24" s="23">
        <f t="shared" si="0"/>
        <v>1.1131606304131338</v>
      </c>
      <c r="C24" s="13">
        <f t="shared" si="2"/>
        <v>117.78860520872429</v>
      </c>
      <c r="D24" s="9" t="s">
        <v>0</v>
      </c>
      <c r="E24" s="19">
        <f t="shared" si="3"/>
        <v>9.9999999999999915E-3</v>
      </c>
      <c r="F24" s="9">
        <f t="shared" si="1"/>
        <v>0</v>
      </c>
    </row>
    <row r="25" spans="1:6" ht="15" customHeight="1">
      <c r="A25" s="9">
        <v>1962</v>
      </c>
      <c r="B25" s="23">
        <f t="shared" si="0"/>
        <v>1.0054435340616621</v>
      </c>
      <c r="C25" s="13">
        <f t="shared" si="2"/>
        <v>118.84870265560279</v>
      </c>
      <c r="D25" s="9" t="s">
        <v>0</v>
      </c>
      <c r="E25" s="19">
        <f t="shared" si="3"/>
        <v>8.9999999999999906E-3</v>
      </c>
      <c r="F25" s="9">
        <f t="shared" si="1"/>
        <v>0</v>
      </c>
    </row>
    <row r="26" spans="1:6" ht="15" customHeight="1">
      <c r="A26" s="9">
        <v>1963</v>
      </c>
      <c r="B26" s="23">
        <f t="shared" si="0"/>
        <v>0.89469303359137342</v>
      </c>
      <c r="C26" s="13">
        <f t="shared" si="2"/>
        <v>119.79949227684762</v>
      </c>
      <c r="D26" s="9" t="s">
        <v>0</v>
      </c>
      <c r="E26" s="19">
        <f t="shared" si="3"/>
        <v>7.9999999999999898E-3</v>
      </c>
      <c r="F26" s="9">
        <f t="shared" si="1"/>
        <v>0</v>
      </c>
    </row>
    <row r="27" spans="1:6" ht="15" customHeight="1">
      <c r="A27" s="9">
        <v>1964</v>
      </c>
      <c r="B27" s="23">
        <f t="shared" si="0"/>
        <v>0.78121248913731733</v>
      </c>
      <c r="C27" s="13">
        <f t="shared" si="2"/>
        <v>120.63808872278554</v>
      </c>
      <c r="D27" s="9" t="s">
        <v>0</v>
      </c>
      <c r="E27" s="19">
        <f t="shared" si="3"/>
        <v>6.9999999999999897E-3</v>
      </c>
      <c r="F27" s="9">
        <f t="shared" si="1"/>
        <v>0</v>
      </c>
    </row>
    <row r="28" spans="1:6" ht="15" customHeight="1">
      <c r="A28" s="9">
        <v>1965</v>
      </c>
      <c r="B28" s="23">
        <f t="shared" si="0"/>
        <v>0.66531905930615665</v>
      </c>
      <c r="C28" s="13">
        <f t="shared" si="2"/>
        <v>121.36191725512225</v>
      </c>
      <c r="E28" s="19">
        <f t="shared" si="3"/>
        <v>5.9999999999999897E-3</v>
      </c>
      <c r="F28" s="9">
        <f t="shared" si="1"/>
        <v>0</v>
      </c>
    </row>
    <row r="29" spans="1:6" ht="15" customHeight="1">
      <c r="A29" s="9">
        <v>1966</v>
      </c>
      <c r="B29" s="23">
        <f t="shared" si="0"/>
        <v>0.54734224682059818</v>
      </c>
      <c r="C29" s="13">
        <f t="shared" si="2"/>
        <v>121.96872684139785</v>
      </c>
      <c r="E29" s="19">
        <f t="shared" si="3"/>
        <v>4.9999999999999897E-3</v>
      </c>
      <c r="F29" s="9">
        <f t="shared" si="1"/>
        <v>0</v>
      </c>
    </row>
    <row r="30" spans="1:6" ht="15" customHeight="1">
      <c r="A30" s="9">
        <v>1967</v>
      </c>
      <c r="B30" s="23">
        <f t="shared" si="0"/>
        <v>0.42762235630593892</v>
      </c>
      <c r="C30" s="13">
        <f t="shared" si="2"/>
        <v>122.45660174876345</v>
      </c>
      <c r="E30" s="19">
        <f t="shared" si="3"/>
        <v>3.9999999999999897E-3</v>
      </c>
      <c r="F30" s="9">
        <f t="shared" si="1"/>
        <v>0</v>
      </c>
    </row>
    <row r="31" spans="1:6" ht="15" customHeight="1">
      <c r="A31" s="9">
        <v>1968</v>
      </c>
      <c r="B31" s="23">
        <f t="shared" si="0"/>
        <v>0.30650887417715467</v>
      </c>
      <c r="C31" s="13">
        <f t="shared" si="2"/>
        <v>122.82397155400973</v>
      </c>
      <c r="D31" s="9" t="s">
        <v>0</v>
      </c>
      <c r="E31" s="19">
        <f t="shared" si="3"/>
        <v>2.9999999999999897E-3</v>
      </c>
      <c r="F31" s="9">
        <f t="shared" si="1"/>
        <v>0</v>
      </c>
    </row>
    <row r="32" spans="1:6" ht="15" customHeight="1">
      <c r="A32" s="9">
        <v>1969</v>
      </c>
      <c r="B32" s="23">
        <f t="shared" si="0"/>
        <v>0.18435878130256356</v>
      </c>
      <c r="C32" s="13">
        <f t="shared" si="2"/>
        <v>123.06961949711776</v>
      </c>
      <c r="E32" s="19">
        <f t="shared" si="3"/>
        <v>1.9999999999999896E-3</v>
      </c>
      <c r="F32" s="9">
        <f t="shared" si="1"/>
        <v>0</v>
      </c>
    </row>
    <row r="33" spans="1:6" ht="15" customHeight="1">
      <c r="A33" s="9">
        <v>1970</v>
      </c>
      <c r="B33" s="23">
        <f t="shared" si="0"/>
        <v>6.1534809748550856E-2</v>
      </c>
      <c r="C33" s="13">
        <f t="shared" si="2"/>
        <v>123.19268911661486</v>
      </c>
      <c r="D33" s="9">
        <v>1970</v>
      </c>
      <c r="E33" s="19">
        <f t="shared" si="3"/>
        <v>9.9999999999998961E-4</v>
      </c>
      <c r="F33" s="9">
        <f t="shared" si="1"/>
        <v>0</v>
      </c>
    </row>
    <row r="34" spans="1:6" ht="15" customHeight="1">
      <c r="A34" s="9">
        <v>1971</v>
      </c>
      <c r="B34" s="23">
        <f t="shared" si="0"/>
        <v>-6.1596344558310534E-2</v>
      </c>
      <c r="C34" s="13">
        <f t="shared" si="2"/>
        <v>123.19268911661486</v>
      </c>
      <c r="E34" s="19">
        <f t="shared" si="3"/>
        <v>-1.0408340855860843E-17</v>
      </c>
      <c r="F34" s="9">
        <f t="shared" si="1"/>
        <v>0</v>
      </c>
    </row>
    <row r="35" spans="1:6" ht="15" customHeight="1">
      <c r="A35" s="9">
        <v>1972</v>
      </c>
      <c r="B35" s="23">
        <f t="shared" si="0"/>
        <v>-0.18466584098580796</v>
      </c>
      <c r="C35" s="13">
        <f t="shared" si="2"/>
        <v>123.06949642749824</v>
      </c>
      <c r="E35" s="19">
        <f t="shared" si="3"/>
        <v>-1.0000000000000104E-3</v>
      </c>
      <c r="F35" s="9">
        <f t="shared" si="1"/>
        <v>0</v>
      </c>
    </row>
    <row r="36" spans="1:6" ht="15" customHeight="1">
      <c r="A36" s="9">
        <v>1973</v>
      </c>
      <c r="B36" s="23">
        <f t="shared" si="0"/>
        <v>-0.30730453257946522</v>
      </c>
      <c r="C36" s="13">
        <f t="shared" si="2"/>
        <v>122.82335743464324</v>
      </c>
      <c r="D36" s="9" t="s">
        <v>0</v>
      </c>
      <c r="E36" s="19">
        <f t="shared" si="3"/>
        <v>-2.0000000000000104E-3</v>
      </c>
      <c r="F36" s="9">
        <f t="shared" si="1"/>
        <v>0</v>
      </c>
    </row>
    <row r="37" spans="1:6" ht="15" customHeight="1">
      <c r="A37" s="9">
        <v>1974</v>
      </c>
      <c r="B37" s="23">
        <f t="shared" si="0"/>
        <v>-0.42914481087664313</v>
      </c>
      <c r="C37" s="13">
        <f t="shared" si="2"/>
        <v>122.45488736233931</v>
      </c>
      <c r="E37" s="19">
        <f t="shared" si="3"/>
        <v>-3.0000000000000105E-3</v>
      </c>
      <c r="F37" s="9">
        <f t="shared" si="1"/>
        <v>0</v>
      </c>
    </row>
    <row r="38" spans="1:6" ht="15" customHeight="1">
      <c r="A38" s="9">
        <v>1975</v>
      </c>
      <c r="B38" s="23">
        <f t="shared" si="0"/>
        <v>-0.54982244425690396</v>
      </c>
      <c r="C38" s="13">
        <f t="shared" si="2"/>
        <v>121.96506781288996</v>
      </c>
      <c r="E38" s="19">
        <f t="shared" si="3"/>
        <v>-4.0000000000000105E-3</v>
      </c>
      <c r="F38" s="9">
        <f t="shared" si="1"/>
        <v>0</v>
      </c>
    </row>
    <row r="39" spans="1:6" ht="15" customHeight="1">
      <c r="A39" s="9">
        <v>1976</v>
      </c>
      <c r="B39" s="23">
        <f t="shared" si="0"/>
        <v>-0.66897839695370465</v>
      </c>
      <c r="C39" s="13">
        <f t="shared" si="2"/>
        <v>121.3552424738255</v>
      </c>
      <c r="E39" s="19">
        <f t="shared" si="3"/>
        <v>-5.0000000000000105E-3</v>
      </c>
      <c r="F39" s="9">
        <f t="shared" si="1"/>
        <v>0</v>
      </c>
    </row>
    <row r="40" spans="1:6" ht="15" customHeight="1">
      <c r="A40" s="9">
        <v>1977</v>
      </c>
      <c r="B40" s="23">
        <f t="shared" si="0"/>
        <v>-0.78626061598791352</v>
      </c>
      <c r="C40" s="13">
        <f t="shared" si="2"/>
        <v>120.62711101898255</v>
      </c>
      <c r="D40" s="9" t="s">
        <v>0</v>
      </c>
      <c r="E40" s="19">
        <f t="shared" si="3"/>
        <v>-6.0000000000000105E-3</v>
      </c>
      <c r="F40" s="9">
        <f t="shared" si="1"/>
        <v>0</v>
      </c>
    </row>
    <row r="41" spans="1:6" ht="15" customHeight="1">
      <c r="A41" s="9">
        <v>1978</v>
      </c>
      <c r="B41" s="23">
        <f t="shared" si="0"/>
        <v>-0.90132577353383425</v>
      </c>
      <c r="C41" s="13">
        <f t="shared" si="2"/>
        <v>119.78272124184967</v>
      </c>
      <c r="E41" s="19">
        <f t="shared" si="3"/>
        <v>-7.0000000000000106E-3</v>
      </c>
      <c r="F41" s="9">
        <f t="shared" si="1"/>
        <v>0</v>
      </c>
    </row>
    <row r="42" spans="1:6" ht="15" customHeight="1">
      <c r="A42" s="9">
        <v>1979</v>
      </c>
      <c r="B42" s="23">
        <f t="shared" si="0"/>
        <v>-1.0138409525910177</v>
      </c>
      <c r="C42" s="13">
        <f t="shared" si="2"/>
        <v>118.82445947191488</v>
      </c>
      <c r="D42" s="9">
        <v>1980</v>
      </c>
      <c r="E42" s="19">
        <f t="shared" si="3"/>
        <v>-8.0000000000000106E-3</v>
      </c>
      <c r="F42" s="9">
        <f t="shared" si="1"/>
        <v>0</v>
      </c>
    </row>
    <row r="43" spans="1:6" ht="15" customHeight="1">
      <c r="A43" s="9">
        <v>1980</v>
      </c>
      <c r="B43" s="23">
        <f t="shared" si="0"/>
        <v>-1.1234852643069573</v>
      </c>
      <c r="C43" s="13">
        <f t="shared" si="2"/>
        <v>117.75503933666764</v>
      </c>
      <c r="D43" s="9" t="s">
        <v>0</v>
      </c>
      <c r="E43" s="19">
        <f t="shared" si="3"/>
        <v>-9.0000000000000115E-3</v>
      </c>
      <c r="F43" s="9">
        <f t="shared" si="1"/>
        <v>0</v>
      </c>
    </row>
    <row r="44" spans="1:6" ht="15" customHeight="1">
      <c r="A44" s="9">
        <v>1981</v>
      </c>
      <c r="B44" s="23">
        <f t="shared" si="0"/>
        <v>-1.2299513858714946</v>
      </c>
      <c r="C44" s="13">
        <f t="shared" si="2"/>
        <v>116.57748894330096</v>
      </c>
      <c r="E44" s="19">
        <f t="shared" si="3"/>
        <v>-1.0000000000000012E-2</v>
      </c>
      <c r="F44" s="9">
        <f t="shared" si="1"/>
        <v>0</v>
      </c>
    </row>
    <row r="45" spans="1:6" ht="15" customHeight="1">
      <c r="A45" s="9">
        <v>1982</v>
      </c>
      <c r="B45" s="23">
        <f t="shared" si="0"/>
        <v>-1.3329470085777047</v>
      </c>
      <c r="C45" s="13">
        <f t="shared" si="2"/>
        <v>115.29513656492465</v>
      </c>
      <c r="D45" s="9" t="s">
        <v>0</v>
      </c>
      <c r="E45" s="19">
        <f t="shared" si="3"/>
        <v>-1.1000000000000013E-2</v>
      </c>
      <c r="F45" s="9">
        <f t="shared" si="1"/>
        <v>0</v>
      </c>
    </row>
    <row r="46" spans="1:6" ht="15" customHeight="1">
      <c r="A46" s="9">
        <v>1983</v>
      </c>
      <c r="B46" s="23">
        <f t="shared" si="0"/>
        <v>-1.4321961864094916</v>
      </c>
      <c r="C46" s="13">
        <f t="shared" si="2"/>
        <v>113.91159492614555</v>
      </c>
      <c r="E46" s="19">
        <f t="shared" si="3"/>
        <v>-1.2000000000000014E-2</v>
      </c>
      <c r="F46" s="9">
        <f t="shared" si="1"/>
        <v>0</v>
      </c>
    </row>
    <row r="47" spans="1:6" ht="15" customHeight="1">
      <c r="A47" s="9">
        <v>1984</v>
      </c>
      <c r="B47" s="23">
        <f t="shared" si="0"/>
        <v>-1.5274405763646826</v>
      </c>
      <c r="C47" s="13">
        <f t="shared" si="2"/>
        <v>112.43074419210566</v>
      </c>
      <c r="D47" s="9" t="s">
        <v>0</v>
      </c>
      <c r="E47" s="19">
        <f t="shared" si="3"/>
        <v>-1.3000000000000015E-2</v>
      </c>
      <c r="F47" s="9">
        <f t="shared" si="1"/>
        <v>0</v>
      </c>
    </row>
    <row r="48" spans="1:6" ht="15" customHeight="1">
      <c r="A48" s="9">
        <v>1985</v>
      </c>
      <c r="B48" s="23">
        <f t="shared" si="0"/>
        <v>-1.6184405626453611</v>
      </c>
      <c r="C48" s="13">
        <f t="shared" si="2"/>
        <v>110.85671377341619</v>
      </c>
      <c r="D48" s="9" t="s">
        <v>2</v>
      </c>
      <c r="E48" s="19">
        <f t="shared" si="3"/>
        <v>-1.4000000000000016E-2</v>
      </c>
      <c r="F48" s="9">
        <f t="shared" si="1"/>
        <v>0</v>
      </c>
    </row>
    <row r="49" spans="1:6" ht="15" customHeight="1">
      <c r="A49" s="9">
        <v>1986</v>
      </c>
      <c r="B49" s="23">
        <f t="shared" si="0"/>
        <v>-1.704976257835142</v>
      </c>
      <c r="C49" s="13">
        <f t="shared" si="2"/>
        <v>109.19386306681494</v>
      </c>
      <c r="D49" s="9" t="s">
        <v>0</v>
      </c>
      <c r="E49" s="19">
        <f t="shared" si="3"/>
        <v>-1.5000000000000017E-2</v>
      </c>
      <c r="F49" s="9">
        <f t="shared" si="1"/>
        <v>0</v>
      </c>
    </row>
    <row r="50" spans="1:6" ht="15" customHeight="1">
      <c r="A50" s="9">
        <v>1987</v>
      </c>
      <c r="B50" s="23">
        <f t="shared" si="0"/>
        <v>-1.786848375225361</v>
      </c>
      <c r="C50" s="13">
        <f t="shared" si="2"/>
        <v>107.44676125774591</v>
      </c>
      <c r="E50" s="19">
        <f t="shared" si="3"/>
        <v>-1.6000000000000018E-2</v>
      </c>
      <c r="F50" s="9">
        <f t="shared" si="1"/>
        <v>0</v>
      </c>
    </row>
    <row r="51" spans="1:6" ht="15" customHeight="1">
      <c r="A51" s="9">
        <v>1988</v>
      </c>
      <c r="B51" s="23">
        <f t="shared" si="0"/>
        <v>-1.8638789675381204</v>
      </c>
      <c r="C51" s="13">
        <f t="shared" si="2"/>
        <v>105.62016631636422</v>
      </c>
      <c r="E51" s="19">
        <f t="shared" si="3"/>
        <v>-1.7000000000000019E-2</v>
      </c>
      <c r="F51" s="9">
        <f t="shared" si="1"/>
        <v>0</v>
      </c>
    </row>
    <row r="52" spans="1:6" ht="15" customHeight="1">
      <c r="A52" s="9">
        <v>1989</v>
      </c>
      <c r="B52" s="23">
        <f t="shared" si="0"/>
        <v>-1.9359120284126377</v>
      </c>
      <c r="C52" s="13">
        <f t="shared" si="2"/>
        <v>103.71900332266966</v>
      </c>
      <c r="E52" s="19">
        <f t="shared" si="3"/>
        <v>-1.8000000000000019E-2</v>
      </c>
      <c r="F52" s="9">
        <f t="shared" si="1"/>
        <v>0</v>
      </c>
    </row>
    <row r="53" spans="1:6" ht="15" customHeight="1">
      <c r="A53" s="9">
        <v>1990</v>
      </c>
      <c r="B53" s="23">
        <f t="shared" si="0"/>
        <v>-2.0028139541607501</v>
      </c>
      <c r="C53" s="13">
        <f t="shared" si="2"/>
        <v>101.74834225953894</v>
      </c>
      <c r="D53" s="9">
        <v>1990</v>
      </c>
      <c r="E53" s="19">
        <f t="shared" si="3"/>
        <v>-1.900000000000002E-2</v>
      </c>
      <c r="F53" s="9">
        <f t="shared" si="1"/>
        <v>0</v>
      </c>
    </row>
    <row r="54" spans="1:6" ht="15" customHeight="1">
      <c r="A54" s="9">
        <v>1991</v>
      </c>
      <c r="B54" s="23">
        <f t="shared" si="0"/>
        <v>-2.0644738644460503</v>
      </c>
      <c r="C54" s="13">
        <f t="shared" si="2"/>
        <v>99.713375414348164</v>
      </c>
      <c r="D54" s="9" t="s">
        <v>0</v>
      </c>
      <c r="E54" s="19">
        <f t="shared" si="3"/>
        <v>-2.0000000000000021E-2</v>
      </c>
      <c r="F54" s="9">
        <f t="shared" si="1"/>
        <v>0</v>
      </c>
    </row>
    <row r="55" spans="1:6" ht="15" customHeight="1">
      <c r="A55" s="9">
        <v>1992</v>
      </c>
      <c r="B55" s="23">
        <f t="shared" si="0"/>
        <v>-2.1208037816877763</v>
      </c>
      <c r="C55" s="13">
        <f t="shared" si="2"/>
        <v>97.619394530646844</v>
      </c>
      <c r="D55" s="9" t="s">
        <v>0</v>
      </c>
      <c r="E55" s="19">
        <f t="shared" si="3"/>
        <v>-2.1000000000000022E-2</v>
      </c>
      <c r="F55" s="9">
        <f t="shared" si="1"/>
        <v>0</v>
      </c>
    </row>
    <row r="56" spans="1:6" ht="15" customHeight="1">
      <c r="A56" s="9">
        <v>1993</v>
      </c>
      <c r="B56" s="23">
        <f t="shared" si="0"/>
        <v>-2.1717386701233039</v>
      </c>
      <c r="C56" s="13">
        <f t="shared" si="2"/>
        <v>95.471767850972611</v>
      </c>
      <c r="D56" s="9" t="s">
        <v>0</v>
      </c>
      <c r="E56" s="19">
        <f t="shared" si="3"/>
        <v>-2.2000000000000023E-2</v>
      </c>
      <c r="F56" s="9">
        <f t="shared" si="1"/>
        <v>0</v>
      </c>
    </row>
    <row r="57" spans="1:6" ht="15" customHeight="1">
      <c r="A57" s="9">
        <v>1994</v>
      </c>
      <c r="B57" s="23">
        <f t="shared" si="0"/>
        <v>-2.2172363365709913</v>
      </c>
      <c r="C57" s="13">
        <f t="shared" si="2"/>
        <v>93.275917190400236</v>
      </c>
      <c r="D57" s="9" t="s">
        <v>0</v>
      </c>
      <c r="E57" s="19">
        <f t="shared" si="3"/>
        <v>-2.3000000000000024E-2</v>
      </c>
      <c r="F57" s="9">
        <f t="shared" si="1"/>
        <v>0</v>
      </c>
    </row>
    <row r="58" spans="1:6" ht="15" customHeight="1">
      <c r="A58" s="9">
        <v>1995</v>
      </c>
      <c r="B58" s="23">
        <f t="shared" si="0"/>
        <v>-2.2572771960076849</v>
      </c>
      <c r="C58" s="13">
        <f t="shared" si="2"/>
        <v>91.037295177830629</v>
      </c>
      <c r="D58" s="9" t="s">
        <v>0</v>
      </c>
      <c r="E58" s="19">
        <f t="shared" si="3"/>
        <v>-2.4000000000000025E-2</v>
      </c>
      <c r="F58" s="9">
        <f t="shared" si="1"/>
        <v>0</v>
      </c>
    </row>
    <row r="59" spans="1:6" ht="15" customHeight="1">
      <c r="A59" s="9">
        <v>1996</v>
      </c>
      <c r="B59" s="23">
        <f t="shared" si="0"/>
        <v>-2.2918639061018879</v>
      </c>
      <c r="C59" s="13">
        <f t="shared" si="2"/>
        <v>88.761362798384866</v>
      </c>
      <c r="E59" s="19">
        <f t="shared" si="3"/>
        <v>-2.5000000000000026E-2</v>
      </c>
      <c r="F59" s="9">
        <f t="shared" si="1"/>
        <v>0</v>
      </c>
    </row>
    <row r="60" spans="1:6" ht="15" customHeight="1">
      <c r="A60" s="9">
        <v>1997</v>
      </c>
      <c r="B60" s="23">
        <f t="shared" si="0"/>
        <v>-2.3210208758149733</v>
      </c>
      <c r="C60" s="13">
        <f t="shared" si="2"/>
        <v>86.453567365626853</v>
      </c>
      <c r="D60" s="9" t="s">
        <v>0</v>
      </c>
      <c r="E60" s="19">
        <f t="shared" si="3"/>
        <v>-2.6000000000000027E-2</v>
      </c>
      <c r="F60" s="9">
        <f t="shared" si="1"/>
        <v>0</v>
      </c>
    </row>
    <row r="61" spans="1:6" ht="15" customHeight="1">
      <c r="A61" s="9">
        <v>1998</v>
      </c>
      <c r="B61" s="23">
        <f t="shared" si="0"/>
        <v>-2.3447936540905374</v>
      </c>
      <c r="C61" s="13">
        <f t="shared" si="2"/>
        <v>84.119321046754919</v>
      </c>
      <c r="E61" s="19">
        <f t="shared" si="3"/>
        <v>-2.7000000000000027E-2</v>
      </c>
      <c r="F61" s="9">
        <f t="shared" si="1"/>
        <v>0</v>
      </c>
    </row>
    <row r="62" spans="1:6" ht="15" customHeight="1">
      <c r="A62" s="9">
        <v>1999</v>
      </c>
      <c r="B62" s="23">
        <f t="shared" si="0"/>
        <v>-2.3632482054875368</v>
      </c>
      <c r="C62" s="13">
        <f t="shared" si="2"/>
        <v>81.763980057445778</v>
      </c>
      <c r="E62" s="19">
        <f t="shared" si="3"/>
        <v>-2.8000000000000028E-2</v>
      </c>
      <c r="F62" s="9">
        <f t="shared" si="1"/>
        <v>0</v>
      </c>
    </row>
    <row r="63" spans="1:6" ht="15" customHeight="1">
      <c r="A63" s="9">
        <v>2000</v>
      </c>
      <c r="B63" s="23">
        <f t="shared" si="0"/>
        <v>-2.3764700803696641</v>
      </c>
      <c r="C63" s="13">
        <f t="shared" si="2"/>
        <v>79.392824635779846</v>
      </c>
      <c r="D63" s="9">
        <v>2000</v>
      </c>
      <c r="E63" s="19">
        <f t="shared" si="3"/>
        <v>-2.9000000000000029E-2</v>
      </c>
      <c r="F63" s="9">
        <f t="shared" si="1"/>
        <v>0</v>
      </c>
    </row>
    <row r="64" spans="1:6" ht="15" customHeight="1">
      <c r="A64" s="9">
        <v>2001</v>
      </c>
      <c r="B64" s="23">
        <f t="shared" si="0"/>
        <v>-2.384563487935651</v>
      </c>
      <c r="C64" s="13">
        <f t="shared" si="2"/>
        <v>77.01103989670645</v>
      </c>
      <c r="E64" s="19">
        <f t="shared" si="3"/>
        <v>-3.000000000000003E-2</v>
      </c>
      <c r="F64" s="9">
        <f t="shared" si="1"/>
        <v>0</v>
      </c>
    </row>
    <row r="65" spans="1:6" ht="15" customHeight="1">
      <c r="A65" s="9">
        <v>2002</v>
      </c>
      <c r="B65" s="23">
        <f t="shared" si="0"/>
        <v>-2.3876502809574873</v>
      </c>
      <c r="C65" s="13">
        <f t="shared" si="2"/>
        <v>74.623697659908544</v>
      </c>
      <c r="E65" s="19">
        <f t="shared" si="3"/>
        <v>-3.1000000000000031E-2</v>
      </c>
      <c r="F65" s="9">
        <f t="shared" si="1"/>
        <v>0</v>
      </c>
    </row>
    <row r="66" spans="1:6" ht="15" customHeight="1">
      <c r="A66" s="9">
        <v>2003</v>
      </c>
      <c r="B66" s="23">
        <f t="shared" si="0"/>
        <v>-2.385868861582594</v>
      </c>
      <c r="C66" s="13">
        <f t="shared" si="2"/>
        <v>72.235739334791475</v>
      </c>
      <c r="E66" s="19">
        <f t="shared" si="3"/>
        <v>-3.2000000000000028E-2</v>
      </c>
      <c r="F66" s="9">
        <f t="shared" si="1"/>
        <v>0</v>
      </c>
    </row>
    <row r="67" spans="1:6" ht="15" customHeight="1">
      <c r="A67" s="9">
        <v>2004</v>
      </c>
      <c r="B67" s="23">
        <f t="shared" si="0"/>
        <v>-2.3793730179487014</v>
      </c>
      <c r="C67" s="13">
        <f t="shared" si="2"/>
        <v>69.851959936743356</v>
      </c>
      <c r="E67" s="19">
        <f t="shared" si="3"/>
        <v>-3.3000000000000029E-2</v>
      </c>
      <c r="F67" s="9">
        <f t="shared" si="1"/>
        <v>0</v>
      </c>
    </row>
    <row r="68" spans="1:6" ht="15" customHeight="1">
      <c r="A68" s="9">
        <v>2005</v>
      </c>
      <c r="B68" s="23">
        <f t="shared" si="0"/>
        <v>-2.3683307016552888</v>
      </c>
      <c r="C68" s="13">
        <f t="shared" si="2"/>
        <v>67.476993298894072</v>
      </c>
      <c r="E68" s="19">
        <f t="shared" si="3"/>
        <v>-3.400000000000003E-2</v>
      </c>
      <c r="F68" s="9">
        <f t="shared" si="1"/>
        <v>0</v>
      </c>
    </row>
    <row r="69" spans="1:6" ht="15" customHeight="1">
      <c r="A69" s="9">
        <v>2006</v>
      </c>
      <c r="B69" s="23">
        <f t="shared" si="0"/>
        <v>-2.3529227563324397</v>
      </c>
      <c r="C69" s="13">
        <f t="shared" si="2"/>
        <v>65.115298533432778</v>
      </c>
      <c r="D69" s="9" t="s">
        <v>3</v>
      </c>
      <c r="E69" s="19">
        <f t="shared" si="3"/>
        <v>-3.5000000000000031E-2</v>
      </c>
      <c r="F69" s="9">
        <f t="shared" si="1"/>
        <v>0</v>
      </c>
    </row>
    <row r="70" spans="1:6" ht="15" customHeight="1">
      <c r="A70" s="9">
        <v>2007</v>
      </c>
      <c r="B70" s="23">
        <f t="shared" si="0"/>
        <v>-2.3333416076470321</v>
      </c>
      <c r="C70" s="13">
        <f t="shared" si="2"/>
        <v>62.771147786229193</v>
      </c>
      <c r="E70" s="19">
        <f t="shared" si="3"/>
        <v>-3.6000000000000032E-2</v>
      </c>
      <c r="F70" s="9">
        <f t="shared" si="1"/>
        <v>0</v>
      </c>
    </row>
    <row r="71" spans="1:6" ht="15" customHeight="1">
      <c r="A71" s="9">
        <v>2008</v>
      </c>
      <c r="B71" s="23">
        <f t="shared" si="0"/>
        <v>-2.309789925089877</v>
      </c>
      <c r="C71" s="13">
        <f t="shared" si="2"/>
        <v>60.448615318138714</v>
      </c>
      <c r="E71" s="19">
        <f t="shared" si="3"/>
        <v>-3.7000000000000033E-2</v>
      </c>
      <c r="F71" s="9">
        <f t="shared" si="1"/>
        <v>0</v>
      </c>
    </row>
    <row r="72" spans="1:6" ht="15" customHeight="1">
      <c r="A72" s="9">
        <v>2009</v>
      </c>
      <c r="B72" s="23">
        <f t="shared" si="0"/>
        <v>-12.282479265797601</v>
      </c>
      <c r="C72" s="13">
        <f t="shared" si="2"/>
        <v>58.151567936049439</v>
      </c>
      <c r="D72" s="9" t="s">
        <v>0</v>
      </c>
      <c r="E72" s="19">
        <f t="shared" si="3"/>
        <v>-3.8000000000000034E-2</v>
      </c>
      <c r="F72" s="9">
        <f t="shared" si="1"/>
        <v>0</v>
      </c>
    </row>
    <row r="73" spans="1:6" ht="15" customHeight="1">
      <c r="A73" s="9">
        <v>2010</v>
      </c>
      <c r="B73" s="23">
        <f t="shared" si="0"/>
        <v>-11.851628710483833</v>
      </c>
      <c r="C73" s="13">
        <f t="shared" si="2"/>
        <v>35.883656786543511</v>
      </c>
      <c r="D73" s="9">
        <v>2010</v>
      </c>
      <c r="E73" s="19">
        <f t="shared" si="3"/>
        <v>-3.9000000000000035E-2</v>
      </c>
      <c r="F73" s="9">
        <f t="shared" si="1"/>
        <v>20</v>
      </c>
    </row>
    <row r="74" spans="1:6" ht="15" customHeight="1">
      <c r="A74" s="9">
        <v>2011</v>
      </c>
      <c r="B74" s="23">
        <f t="shared" si="0"/>
        <v>-1.4238635012900467</v>
      </c>
      <c r="C74" s="13">
        <f t="shared" si="2"/>
        <v>34.448310515081772</v>
      </c>
      <c r="E74" s="19">
        <f t="shared" si="3"/>
        <v>-4.0000000000000036E-2</v>
      </c>
      <c r="F74" s="9">
        <f t="shared" si="1"/>
        <v>0</v>
      </c>
    </row>
    <row r="75" spans="1:6" ht="15" customHeight="1">
      <c r="A75" s="9">
        <v>2012</v>
      </c>
      <c r="B75" s="23">
        <f t="shared" si="0"/>
        <v>-1.3999448910224093</v>
      </c>
      <c r="C75" s="13">
        <f t="shared" si="2"/>
        <v>33.035929783963418</v>
      </c>
      <c r="E75" s="19">
        <f t="shared" si="3"/>
        <v>-4.1000000000000036E-2</v>
      </c>
      <c r="F75" s="9">
        <f t="shared" si="1"/>
        <v>0</v>
      </c>
    </row>
    <row r="76" spans="1:6" ht="15" customHeight="1">
      <c r="A76" s="9">
        <v>2013</v>
      </c>
      <c r="B76" s="23">
        <f t="shared" si="0"/>
        <v>-1.3741955712235274</v>
      </c>
      <c r="C76" s="13">
        <f t="shared" si="2"/>
        <v>31.648420733036954</v>
      </c>
      <c r="E76" s="19">
        <f t="shared" si="3"/>
        <v>-4.2000000000000037E-2</v>
      </c>
      <c r="F76" s="9">
        <f t="shared" si="1"/>
        <v>0</v>
      </c>
    </row>
    <row r="77" spans="1:6" ht="15" customHeight="1">
      <c r="A77" s="9">
        <v>2014</v>
      </c>
      <c r="B77" s="23">
        <f t="shared" si="0"/>
        <v>-1.3467668958736549</v>
      </c>
      <c r="C77" s="13">
        <f t="shared" si="2"/>
        <v>30.287538641516363</v>
      </c>
      <c r="E77" s="19">
        <f t="shared" si="3"/>
        <v>-4.3000000000000038E-2</v>
      </c>
      <c r="F77" s="9">
        <f t="shared" si="1"/>
        <v>0</v>
      </c>
    </row>
    <row r="78" spans="1:6" ht="15" customHeight="1">
      <c r="A78" s="9">
        <v>2015</v>
      </c>
      <c r="B78" s="23">
        <f t="shared" ref="B78:B141" si="4">(C79-C77)/2</f>
        <v>-1.3178108062923766</v>
      </c>
      <c r="C78" s="13">
        <f t="shared" si="2"/>
        <v>28.954886941289644</v>
      </c>
      <c r="D78" s="9">
        <v>2015</v>
      </c>
      <c r="E78" s="19">
        <f t="shared" si="3"/>
        <v>-4.4000000000000039E-2</v>
      </c>
      <c r="F78" s="9">
        <f t="shared" ref="F78:F141" si="5">IF(A78=$B$8,$B$9,0)</f>
        <v>0</v>
      </c>
    </row>
    <row r="79" spans="1:6" ht="15" customHeight="1">
      <c r="A79" s="9">
        <v>2016</v>
      </c>
      <c r="B79" s="23">
        <f t="shared" si="4"/>
        <v>-1.2874790478444442</v>
      </c>
      <c r="C79" s="13">
        <f t="shared" si="2"/>
        <v>27.65191702893161</v>
      </c>
      <c r="E79" s="19">
        <f t="shared" si="3"/>
        <v>-4.500000000000004E-2</v>
      </c>
      <c r="F79" s="9">
        <f t="shared" si="5"/>
        <v>0</v>
      </c>
    </row>
    <row r="80" spans="1:6" ht="15" customHeight="1">
      <c r="A80" s="9">
        <v>2017</v>
      </c>
      <c r="B80" s="23">
        <f t="shared" si="4"/>
        <v>-1.2559224195370451</v>
      </c>
      <c r="C80" s="13">
        <f t="shared" ref="C80:C143" si="6">C79*(1+E80)-F80</f>
        <v>26.379928845600755</v>
      </c>
      <c r="E80" s="19">
        <f t="shared" ref="E80:E143" si="7">E79-$B$7</f>
        <v>-4.6000000000000041E-2</v>
      </c>
      <c r="F80" s="9">
        <f t="shared" si="5"/>
        <v>0</v>
      </c>
    </row>
    <row r="81" spans="1:6" ht="15" customHeight="1">
      <c r="A81" s="9">
        <v>2018</v>
      </c>
      <c r="B81" s="23">
        <f t="shared" si="4"/>
        <v>-1.223290060428198</v>
      </c>
      <c r="C81" s="13">
        <f t="shared" si="6"/>
        <v>25.14007218985752</v>
      </c>
      <c r="E81" s="19">
        <f t="shared" si="7"/>
        <v>-4.7000000000000042E-2</v>
      </c>
      <c r="F81" s="9">
        <f t="shared" si="5"/>
        <v>0</v>
      </c>
    </row>
    <row r="82" spans="1:6" ht="15" customHeight="1">
      <c r="A82" s="9">
        <v>2019</v>
      </c>
      <c r="B82" s="23">
        <f t="shared" si="4"/>
        <v>-1.1897287763128173</v>
      </c>
      <c r="C82" s="13">
        <f t="shared" si="6"/>
        <v>23.933348724744359</v>
      </c>
      <c r="E82" s="19">
        <f t="shared" si="7"/>
        <v>-4.8000000000000043E-2</v>
      </c>
      <c r="F82" s="9">
        <f t="shared" si="5"/>
        <v>0</v>
      </c>
    </row>
    <row r="83" spans="1:6" ht="15" customHeight="1">
      <c r="A83" s="9">
        <v>2020</v>
      </c>
      <c r="B83" s="23">
        <f t="shared" si="4"/>
        <v>-1.155382409687034</v>
      </c>
      <c r="C83" s="13">
        <f t="shared" si="6"/>
        <v>22.760614637231885</v>
      </c>
      <c r="D83" s="9">
        <v>2020</v>
      </c>
      <c r="E83" s="19">
        <f t="shared" si="7"/>
        <v>-4.9000000000000044E-2</v>
      </c>
      <c r="F83" s="9">
        <f t="shared" si="5"/>
        <v>0</v>
      </c>
    </row>
    <row r="84" spans="1:6" ht="15" customHeight="1">
      <c r="A84" s="9">
        <v>2021</v>
      </c>
      <c r="B84" s="23">
        <f t="shared" si="4"/>
        <v>-1.12039125551774</v>
      </c>
      <c r="C84" s="13">
        <f t="shared" si="6"/>
        <v>21.622583905370291</v>
      </c>
      <c r="D84" s="21"/>
      <c r="E84" s="19">
        <f t="shared" si="7"/>
        <v>-5.0000000000000044E-2</v>
      </c>
      <c r="F84" s="9">
        <f t="shared" si="5"/>
        <v>0</v>
      </c>
    </row>
    <row r="85" spans="1:6" ht="15" customHeight="1">
      <c r="A85" s="9">
        <v>2022</v>
      </c>
      <c r="B85" s="23">
        <f t="shared" si="4"/>
        <v>-1.0848915248680502</v>
      </c>
      <c r="C85" s="13">
        <f t="shared" si="6"/>
        <v>20.519832126196405</v>
      </c>
      <c r="E85" s="19">
        <f t="shared" si="7"/>
        <v>-5.1000000000000045E-2</v>
      </c>
      <c r="F85" s="9">
        <f t="shared" si="5"/>
        <v>0</v>
      </c>
    </row>
    <row r="86" spans="1:6" ht="15" customHeight="1">
      <c r="A86" s="9">
        <v>2023</v>
      </c>
      <c r="B86" s="23">
        <f t="shared" si="4"/>
        <v>-1.049014857955413</v>
      </c>
      <c r="C86" s="13">
        <f t="shared" si="6"/>
        <v>19.452800855634191</v>
      </c>
      <c r="E86" s="19">
        <f t="shared" si="7"/>
        <v>-5.2000000000000046E-2</v>
      </c>
      <c r="F86" s="9">
        <f t="shared" si="5"/>
        <v>0</v>
      </c>
    </row>
    <row r="87" spans="1:6" ht="15" customHeight="1">
      <c r="A87" s="9">
        <v>2024</v>
      </c>
      <c r="B87" s="23">
        <f t="shared" si="4"/>
        <v>-1.0128878877520169</v>
      </c>
      <c r="C87" s="13">
        <f t="shared" si="6"/>
        <v>18.421802410285579</v>
      </c>
      <c r="E87" s="19">
        <f t="shared" si="7"/>
        <v>-5.3000000000000047E-2</v>
      </c>
      <c r="F87" s="9">
        <f t="shared" si="5"/>
        <v>0</v>
      </c>
    </row>
    <row r="88" spans="1:6" ht="15" customHeight="1">
      <c r="A88" s="9">
        <v>2025</v>
      </c>
      <c r="B88" s="23">
        <f t="shared" si="4"/>
        <v>-0.97663185478129044</v>
      </c>
      <c r="C88" s="13">
        <f t="shared" si="6"/>
        <v>17.427025080130157</v>
      </c>
      <c r="E88" s="19">
        <f t="shared" si="7"/>
        <v>-5.4000000000000048E-2</v>
      </c>
      <c r="F88" s="9">
        <f t="shared" si="5"/>
        <v>0</v>
      </c>
    </row>
    <row r="89" spans="1:6" ht="15" customHeight="1">
      <c r="A89" s="9">
        <v>2026</v>
      </c>
      <c r="B89" s="23">
        <f t="shared" si="4"/>
        <v>-0.94036227332382349</v>
      </c>
      <c r="C89" s="13">
        <f t="shared" si="6"/>
        <v>16.468538700722998</v>
      </c>
      <c r="E89" s="19">
        <f t="shared" si="7"/>
        <v>-5.5000000000000049E-2</v>
      </c>
      <c r="F89" s="9">
        <f t="shared" si="5"/>
        <v>0</v>
      </c>
    </row>
    <row r="90" spans="1:6" ht="15" customHeight="1">
      <c r="A90" s="9">
        <v>2027</v>
      </c>
      <c r="B90" s="23">
        <f t="shared" si="4"/>
        <v>-0.9041886488244959</v>
      </c>
      <c r="C90" s="13">
        <f t="shared" si="6"/>
        <v>15.54630053348251</v>
      </c>
      <c r="E90" s="19">
        <f t="shared" si="7"/>
        <v>-5.600000000000005E-2</v>
      </c>
      <c r="F90" s="9">
        <f t="shared" si="5"/>
        <v>0</v>
      </c>
    </row>
    <row r="91" spans="1:6" ht="15" customHeight="1">
      <c r="A91" s="9">
        <v>2028</v>
      </c>
      <c r="B91" s="23">
        <f t="shared" si="4"/>
        <v>-0.86821424589339813</v>
      </c>
      <c r="C91" s="13">
        <f t="shared" si="6"/>
        <v>14.660161403074007</v>
      </c>
      <c r="E91" s="19">
        <f t="shared" si="7"/>
        <v>-5.7000000000000051E-2</v>
      </c>
      <c r="F91" s="9">
        <f t="shared" si="5"/>
        <v>0</v>
      </c>
    </row>
    <row r="92" spans="1:6" ht="15" customHeight="1">
      <c r="A92" s="9">
        <v>2029</v>
      </c>
      <c r="B92" s="23">
        <f t="shared" si="4"/>
        <v>-0.83253590591916993</v>
      </c>
      <c r="C92" s="13">
        <f t="shared" si="6"/>
        <v>13.809872041695714</v>
      </c>
      <c r="E92" s="19">
        <f t="shared" si="7"/>
        <v>-5.8000000000000052E-2</v>
      </c>
      <c r="F92" s="9">
        <f t="shared" si="5"/>
        <v>0</v>
      </c>
    </row>
    <row r="93" spans="1:6" ht="15" customHeight="1">
      <c r="A93" s="9">
        <v>2030</v>
      </c>
      <c r="B93" s="23">
        <f t="shared" si="4"/>
        <v>-0.79724391296709385</v>
      </c>
      <c r="C93" s="13">
        <f t="shared" si="6"/>
        <v>12.995089591235667</v>
      </c>
      <c r="D93" s="9">
        <v>2030</v>
      </c>
      <c r="E93" s="19">
        <f t="shared" si="7"/>
        <v>-5.9000000000000052E-2</v>
      </c>
      <c r="F93" s="9">
        <f t="shared" si="5"/>
        <v>0</v>
      </c>
    </row>
    <row r="94" spans="1:6" ht="15" customHeight="1">
      <c r="A94" s="9">
        <v>2031</v>
      </c>
      <c r="B94" s="23">
        <f t="shared" si="4"/>
        <v>-0.76242190631779749</v>
      </c>
      <c r="C94" s="13">
        <f t="shared" si="6"/>
        <v>12.215384215761526</v>
      </c>
      <c r="E94" s="19">
        <f t="shared" si="7"/>
        <v>-6.0000000000000053E-2</v>
      </c>
      <c r="F94" s="9">
        <f t="shared" si="5"/>
        <v>0</v>
      </c>
    </row>
    <row r="95" spans="1:6" ht="15" customHeight="1">
      <c r="A95" s="9">
        <v>2032</v>
      </c>
      <c r="B95" s="23">
        <f t="shared" si="4"/>
        <v>-0.72814683771732991</v>
      </c>
      <c r="C95" s="13">
        <f t="shared" si="6"/>
        <v>11.470245778600072</v>
      </c>
      <c r="E95" s="19">
        <f t="shared" si="7"/>
        <v>-6.1000000000000054E-2</v>
      </c>
      <c r="F95" s="9">
        <f t="shared" si="5"/>
        <v>0</v>
      </c>
    </row>
    <row r="96" spans="1:6" ht="15" customHeight="1">
      <c r="A96" s="9">
        <v>2033</v>
      </c>
      <c r="B96" s="23">
        <f t="shared" si="4"/>
        <v>-0.69448897115689956</v>
      </c>
      <c r="C96" s="13">
        <f t="shared" si="6"/>
        <v>10.759090540326866</v>
      </c>
      <c r="E96" s="19">
        <f t="shared" si="7"/>
        <v>-6.2000000000000055E-2</v>
      </c>
      <c r="F96" s="9">
        <f t="shared" si="5"/>
        <v>0</v>
      </c>
    </row>
    <row r="97" spans="1:6" ht="15" customHeight="1">
      <c r="A97" s="9">
        <v>2034</v>
      </c>
      <c r="B97" s="23">
        <f t="shared" si="4"/>
        <v>-0.66151192278145832</v>
      </c>
      <c r="C97" s="13">
        <f t="shared" si="6"/>
        <v>10.081267836286273</v>
      </c>
      <c r="E97" s="19">
        <f t="shared" si="7"/>
        <v>-6.3000000000000056E-2</v>
      </c>
      <c r="F97" s="9">
        <f t="shared" si="5"/>
        <v>0</v>
      </c>
    </row>
    <row r="98" spans="1:6" ht="15" customHeight="1">
      <c r="A98" s="9">
        <v>2035</v>
      </c>
      <c r="B98" s="23">
        <f t="shared" si="4"/>
        <v>-0.6292727383409904</v>
      </c>
      <c r="C98" s="13">
        <f t="shared" si="6"/>
        <v>9.4360666947639498</v>
      </c>
      <c r="E98" s="19">
        <f t="shared" si="7"/>
        <v>-6.4000000000000057E-2</v>
      </c>
      <c r="F98" s="9">
        <f t="shared" si="5"/>
        <v>0</v>
      </c>
    </row>
    <row r="99" spans="1:6" ht="15" customHeight="1">
      <c r="A99" s="9">
        <v>2036</v>
      </c>
      <c r="B99" s="23">
        <f t="shared" si="4"/>
        <v>-0.59782200544677089</v>
      </c>
      <c r="C99" s="13">
        <f t="shared" si="6"/>
        <v>8.8227223596042919</v>
      </c>
      <c r="E99" s="19">
        <f t="shared" si="7"/>
        <v>-6.5000000000000058E-2</v>
      </c>
      <c r="F99" s="9">
        <f t="shared" si="5"/>
        <v>0</v>
      </c>
    </row>
    <row r="100" spans="1:6" ht="15" customHeight="1">
      <c r="A100" s="9">
        <v>2037</v>
      </c>
      <c r="B100" s="23">
        <f t="shared" si="4"/>
        <v>-0.56720399777660102</v>
      </c>
      <c r="C100" s="13">
        <f t="shared" si="6"/>
        <v>8.240422683870408</v>
      </c>
      <c r="E100" s="19">
        <f t="shared" si="7"/>
        <v>-6.6000000000000059E-2</v>
      </c>
      <c r="F100" s="9">
        <f t="shared" si="5"/>
        <v>0</v>
      </c>
    </row>
    <row r="101" spans="1:6" ht="15" customHeight="1">
      <c r="A101" s="9">
        <v>2038</v>
      </c>
      <c r="B101" s="23">
        <f t="shared" si="4"/>
        <v>-0.53745684828739648</v>
      </c>
      <c r="C101" s="13">
        <f t="shared" si="6"/>
        <v>7.6883143640510898</v>
      </c>
      <c r="E101" s="19">
        <f t="shared" si="7"/>
        <v>-6.700000000000006E-2</v>
      </c>
      <c r="F101" s="9">
        <f t="shared" si="5"/>
        <v>0</v>
      </c>
    </row>
    <row r="102" spans="1:6" ht="15" customHeight="1">
      <c r="A102" s="9">
        <v>2039</v>
      </c>
      <c r="B102" s="23">
        <f t="shared" si="4"/>
        <v>-0.50861274843943649</v>
      </c>
      <c r="C102" s="13">
        <f t="shared" si="6"/>
        <v>7.165508987295615</v>
      </c>
      <c r="E102" s="19">
        <f t="shared" si="7"/>
        <v>-6.800000000000006E-2</v>
      </c>
      <c r="F102" s="9">
        <f t="shared" si="5"/>
        <v>0</v>
      </c>
    </row>
    <row r="103" spans="1:6" ht="15" customHeight="1">
      <c r="A103" s="9">
        <v>2040</v>
      </c>
      <c r="B103" s="23">
        <f t="shared" si="4"/>
        <v>-0.48069817041272689</v>
      </c>
      <c r="C103" s="13">
        <f t="shared" si="6"/>
        <v>6.6710888671722168</v>
      </c>
      <c r="D103" s="9">
        <v>2040</v>
      </c>
      <c r="E103" s="19">
        <f t="shared" si="7"/>
        <v>-6.9000000000000061E-2</v>
      </c>
      <c r="F103" s="9">
        <f t="shared" si="5"/>
        <v>0</v>
      </c>
    </row>
    <row r="104" spans="1:6" ht="15" customHeight="1">
      <c r="A104" s="9">
        <v>2041</v>
      </c>
      <c r="B104" s="23">
        <f t="shared" si="4"/>
        <v>-0.45373410930071856</v>
      </c>
      <c r="C104" s="13">
        <f t="shared" si="6"/>
        <v>6.2041126464701613</v>
      </c>
      <c r="E104" s="19">
        <f t="shared" si="7"/>
        <v>-7.0000000000000062E-2</v>
      </c>
      <c r="F104" s="9">
        <f t="shared" si="5"/>
        <v>0</v>
      </c>
    </row>
    <row r="105" spans="1:6" ht="15" customHeight="1">
      <c r="A105" s="9">
        <v>2042</v>
      </c>
      <c r="B105" s="23">
        <f t="shared" si="4"/>
        <v>-0.42773634229823898</v>
      </c>
      <c r="C105" s="13">
        <f t="shared" si="6"/>
        <v>5.7636206485707797</v>
      </c>
      <c r="E105" s="19">
        <f t="shared" si="7"/>
        <v>-7.1000000000000063E-2</v>
      </c>
      <c r="F105" s="9">
        <f t="shared" si="5"/>
        <v>0</v>
      </c>
    </row>
    <row r="106" spans="1:6" ht="15" customHeight="1">
      <c r="A106" s="9">
        <v>2043</v>
      </c>
      <c r="B106" s="23">
        <f t="shared" si="4"/>
        <v>-0.40271570195693762</v>
      </c>
      <c r="C106" s="13">
        <f t="shared" si="6"/>
        <v>5.3486399618736833</v>
      </c>
      <c r="E106" s="19">
        <f t="shared" si="7"/>
        <v>-7.2000000000000064E-2</v>
      </c>
      <c r="F106" s="9">
        <f t="shared" si="5"/>
        <v>0</v>
      </c>
    </row>
    <row r="107" spans="1:6" ht="15" customHeight="1">
      <c r="A107" s="9">
        <v>2044</v>
      </c>
      <c r="B107" s="23">
        <f t="shared" si="4"/>
        <v>-0.37867836066069493</v>
      </c>
      <c r="C107" s="13">
        <f t="shared" si="6"/>
        <v>4.9581892446569045</v>
      </c>
      <c r="E107" s="19">
        <f t="shared" si="7"/>
        <v>-7.3000000000000065E-2</v>
      </c>
      <c r="F107" s="9">
        <f t="shared" si="5"/>
        <v>0</v>
      </c>
    </row>
    <row r="108" spans="1:6" ht="15" customHeight="1">
      <c r="A108" s="9">
        <v>2045</v>
      </c>
      <c r="B108" s="23">
        <f t="shared" si="4"/>
        <v>-0.35562612357301671</v>
      </c>
      <c r="C108" s="13">
        <f t="shared" si="6"/>
        <v>4.5912832405522934</v>
      </c>
      <c r="E108" s="19">
        <f t="shared" si="7"/>
        <v>-7.4000000000000066E-2</v>
      </c>
      <c r="F108" s="9">
        <f t="shared" si="5"/>
        <v>0</v>
      </c>
    </row>
    <row r="109" spans="1:6" ht="15" customHeight="1">
      <c r="A109" s="9">
        <v>2046</v>
      </c>
      <c r="B109" s="23">
        <f t="shared" si="4"/>
        <v>-0.33355672742612441</v>
      </c>
      <c r="C109" s="13">
        <f t="shared" si="6"/>
        <v>4.2469369975108711</v>
      </c>
      <c r="E109" s="19">
        <f t="shared" si="7"/>
        <v>-7.5000000000000067E-2</v>
      </c>
      <c r="F109" s="9">
        <f t="shared" si="5"/>
        <v>0</v>
      </c>
    </row>
    <row r="110" spans="1:6" ht="15" customHeight="1">
      <c r="A110" s="9">
        <v>2047</v>
      </c>
      <c r="B110" s="23">
        <f t="shared" si="4"/>
        <v>-0.31246414265486511</v>
      </c>
      <c r="C110" s="13">
        <f t="shared" si="6"/>
        <v>3.9241697857000446</v>
      </c>
      <c r="E110" s="19">
        <f t="shared" si="7"/>
        <v>-7.6000000000000068E-2</v>
      </c>
      <c r="F110" s="9">
        <f t="shared" si="5"/>
        <v>0</v>
      </c>
    </row>
    <row r="111" spans="1:6" ht="15" customHeight="1">
      <c r="A111" s="9">
        <v>2048</v>
      </c>
      <c r="B111" s="23">
        <f t="shared" si="4"/>
        <v>-0.29233887652529655</v>
      </c>
      <c r="C111" s="13">
        <f t="shared" si="6"/>
        <v>3.6220087122011408</v>
      </c>
      <c r="E111" s="19">
        <f t="shared" si="7"/>
        <v>-7.7000000000000068E-2</v>
      </c>
      <c r="F111" s="9">
        <f t="shared" si="5"/>
        <v>0</v>
      </c>
    </row>
    <row r="112" spans="1:6" ht="15" customHeight="1">
      <c r="A112" s="9">
        <v>2049</v>
      </c>
      <c r="B112" s="23">
        <f t="shared" si="4"/>
        <v>-0.27316827506549823</v>
      </c>
      <c r="C112" s="13">
        <f t="shared" si="6"/>
        <v>3.3394920326494515</v>
      </c>
      <c r="E112" s="19">
        <f t="shared" si="7"/>
        <v>-7.8000000000000069E-2</v>
      </c>
      <c r="F112" s="9">
        <f t="shared" si="5"/>
        <v>0</v>
      </c>
    </row>
    <row r="113" spans="1:6" ht="15" customHeight="1">
      <c r="A113" s="9">
        <v>2050</v>
      </c>
      <c r="B113" s="23">
        <f t="shared" si="4"/>
        <v>-0.25493682177245947</v>
      </c>
      <c r="C113" s="13">
        <f t="shared" si="6"/>
        <v>3.0756721620701444</v>
      </c>
      <c r="D113" s="9">
        <v>2050</v>
      </c>
      <c r="E113" s="19">
        <f t="shared" si="7"/>
        <v>-7.900000000000007E-2</v>
      </c>
      <c r="F113" s="9">
        <f t="shared" si="5"/>
        <v>0</v>
      </c>
    </row>
    <row r="114" spans="1:6" ht="15" customHeight="1">
      <c r="A114" s="9">
        <v>2051</v>
      </c>
      <c r="B114" s="23">
        <f t="shared" si="4"/>
        <v>-0.23762643124153948</v>
      </c>
      <c r="C114" s="13">
        <f t="shared" si="6"/>
        <v>2.8296183891045326</v>
      </c>
      <c r="E114" s="19">
        <f t="shared" si="7"/>
        <v>-8.0000000000000071E-2</v>
      </c>
      <c r="F114" s="9">
        <f t="shared" si="5"/>
        <v>0</v>
      </c>
    </row>
    <row r="115" spans="1:6" ht="15" customHeight="1">
      <c r="A115" s="9">
        <v>2052</v>
      </c>
      <c r="B115" s="23">
        <f t="shared" si="4"/>
        <v>-0.22121673604180336</v>
      </c>
      <c r="C115" s="13">
        <f t="shared" si="6"/>
        <v>2.6004192995870654</v>
      </c>
      <c r="E115" s="19">
        <f t="shared" si="7"/>
        <v>-8.1000000000000072E-2</v>
      </c>
      <c r="F115" s="9">
        <f t="shared" si="5"/>
        <v>0</v>
      </c>
    </row>
    <row r="116" spans="1:6" ht="15" customHeight="1">
      <c r="A116" s="9">
        <v>2053</v>
      </c>
      <c r="B116" s="23">
        <f t="shared" si="4"/>
        <v>-0.20568536533943838</v>
      </c>
      <c r="C116" s="13">
        <f t="shared" si="6"/>
        <v>2.3871849170209258</v>
      </c>
      <c r="E116" s="19">
        <f t="shared" si="7"/>
        <v>-8.2000000000000073E-2</v>
      </c>
      <c r="F116" s="9">
        <f t="shared" si="5"/>
        <v>0</v>
      </c>
    </row>
    <row r="117" spans="1:6" ht="15" customHeight="1">
      <c r="A117" s="9">
        <v>2054</v>
      </c>
      <c r="B117" s="23">
        <f t="shared" si="4"/>
        <v>-0.19100821395051248</v>
      </c>
      <c r="C117" s="13">
        <f t="shared" si="6"/>
        <v>2.1890485689081887</v>
      </c>
      <c r="E117" s="19">
        <f t="shared" si="7"/>
        <v>-8.3000000000000074E-2</v>
      </c>
      <c r="F117" s="9">
        <f t="shared" si="5"/>
        <v>0</v>
      </c>
    </row>
    <row r="118" spans="1:6" ht="15" customHeight="1">
      <c r="A118" s="9">
        <v>2055</v>
      </c>
      <c r="B118" s="23">
        <f t="shared" si="4"/>
        <v>-0.17715970068173981</v>
      </c>
      <c r="C118" s="13">
        <f t="shared" si="6"/>
        <v>2.0051684891199009</v>
      </c>
      <c r="E118" s="19">
        <f t="shared" si="7"/>
        <v>-8.4000000000000075E-2</v>
      </c>
      <c r="F118" s="9">
        <f t="shared" si="5"/>
        <v>0</v>
      </c>
    </row>
    <row r="119" spans="1:6" ht="15" customHeight="1">
      <c r="A119" s="9">
        <v>2056</v>
      </c>
      <c r="B119" s="23">
        <f t="shared" si="4"/>
        <v>-0.16411301499201847</v>
      </c>
      <c r="C119" s="13">
        <f t="shared" si="6"/>
        <v>1.834729167544709</v>
      </c>
      <c r="E119" s="19">
        <f t="shared" si="7"/>
        <v>-8.5000000000000075E-2</v>
      </c>
      <c r="F119" s="9">
        <f t="shared" si="5"/>
        <v>0</v>
      </c>
    </row>
    <row r="120" spans="1:6" ht="15" customHeight="1">
      <c r="A120" s="9">
        <v>2057</v>
      </c>
      <c r="B120" s="23">
        <f t="shared" si="4"/>
        <v>-0.1518403511768327</v>
      </c>
      <c r="C120" s="13">
        <f t="shared" si="6"/>
        <v>1.6769424591358639</v>
      </c>
      <c r="E120" s="19">
        <f t="shared" si="7"/>
        <v>-8.6000000000000076E-2</v>
      </c>
      <c r="F120" s="9">
        <f t="shared" si="5"/>
        <v>0</v>
      </c>
    </row>
    <row r="121" spans="1:6" ht="15" customHeight="1">
      <c r="A121" s="9">
        <v>2058</v>
      </c>
      <c r="B121" s="23">
        <f t="shared" si="4"/>
        <v>-0.14031312944081609</v>
      </c>
      <c r="C121" s="13">
        <f t="shared" si="6"/>
        <v>1.5310484651910437</v>
      </c>
      <c r="E121" s="19">
        <f t="shared" si="7"/>
        <v>-8.7000000000000077E-2</v>
      </c>
      <c r="F121" s="9">
        <f t="shared" si="5"/>
        <v>0</v>
      </c>
    </row>
    <row r="122" spans="1:6" ht="15" customHeight="1">
      <c r="A122" s="9">
        <v>2059</v>
      </c>
      <c r="B122" s="23">
        <f t="shared" si="4"/>
        <v>-0.12950220337971929</v>
      </c>
      <c r="C122" s="13">
        <f t="shared" si="6"/>
        <v>1.3963162002542318</v>
      </c>
      <c r="E122" s="19">
        <f t="shared" si="7"/>
        <v>-8.8000000000000078E-2</v>
      </c>
      <c r="F122" s="9">
        <f t="shared" si="5"/>
        <v>0</v>
      </c>
    </row>
    <row r="123" spans="1:6" ht="15" customHeight="1">
      <c r="A123" s="9">
        <v>2060</v>
      </c>
      <c r="B123" s="23">
        <f t="shared" si="4"/>
        <v>-0.11937805354073561</v>
      </c>
      <c r="C123" s="13">
        <f t="shared" si="6"/>
        <v>1.2720440584316051</v>
      </c>
      <c r="E123" s="19">
        <f t="shared" si="7"/>
        <v>-8.9000000000000079E-2</v>
      </c>
      <c r="F123" s="9">
        <f t="shared" si="5"/>
        <v>0</v>
      </c>
    </row>
    <row r="124" spans="1:6" ht="15" customHeight="1">
      <c r="A124" s="9">
        <v>2061</v>
      </c>
      <c r="B124" s="23">
        <f t="shared" si="4"/>
        <v>-0.10991096686878288</v>
      </c>
      <c r="C124" s="13">
        <f t="shared" si="6"/>
        <v>1.1575600931727605</v>
      </c>
      <c r="E124" s="19">
        <f t="shared" si="7"/>
        <v>-9.000000000000008E-2</v>
      </c>
      <c r="F124" s="9">
        <f t="shared" si="5"/>
        <v>0</v>
      </c>
    </row>
    <row r="125" spans="1:6" ht="15" customHeight="1">
      <c r="A125" s="9">
        <v>2062</v>
      </c>
      <c r="B125" s="23">
        <f t="shared" si="4"/>
        <v>-0.10107120197528646</v>
      </c>
      <c r="C125" s="13">
        <f t="shared" si="6"/>
        <v>1.0522221246940393</v>
      </c>
      <c r="E125" s="19">
        <f t="shared" si="7"/>
        <v>-9.1000000000000081E-2</v>
      </c>
      <c r="F125" s="9">
        <f t="shared" si="5"/>
        <v>0</v>
      </c>
    </row>
    <row r="126" spans="1:6" ht="15" customHeight="1">
      <c r="A126" s="9">
        <v>2063</v>
      </c>
      <c r="B126" s="23">
        <f t="shared" si="4"/>
        <v>-9.2829140284757583E-2</v>
      </c>
      <c r="C126" s="13">
        <f t="shared" si="6"/>
        <v>0.95541768922218762</v>
      </c>
      <c r="E126" s="19">
        <f t="shared" si="7"/>
        <v>-9.2000000000000082E-2</v>
      </c>
      <c r="F126" s="9">
        <f t="shared" si="5"/>
        <v>0</v>
      </c>
    </row>
    <row r="127" spans="1:6" ht="15" customHeight="1">
      <c r="A127" s="9">
        <v>2064</v>
      </c>
      <c r="B127" s="23">
        <f t="shared" si="4"/>
        <v>-8.5155423222684434E-2</v>
      </c>
      <c r="C127" s="13">
        <f t="shared" si="6"/>
        <v>0.86656384412452414</v>
      </c>
      <c r="E127" s="19">
        <f t="shared" si="7"/>
        <v>-9.3000000000000083E-2</v>
      </c>
      <c r="F127" s="9">
        <f t="shared" si="5"/>
        <v>0</v>
      </c>
    </row>
    <row r="128" spans="1:6" ht="15" customHeight="1">
      <c r="A128" s="9">
        <v>2065</v>
      </c>
      <c r="B128" s="23">
        <f t="shared" si="4"/>
        <v>-7.8021075705751619E-2</v>
      </c>
      <c r="C128" s="13">
        <f t="shared" si="6"/>
        <v>0.78510684277681875</v>
      </c>
      <c r="E128" s="19">
        <f t="shared" si="7"/>
        <v>-9.4000000000000083E-2</v>
      </c>
      <c r="F128" s="9">
        <f t="shared" si="5"/>
        <v>0</v>
      </c>
    </row>
    <row r="129" spans="1:6" ht="15" customHeight="1">
      <c r="A129" s="9">
        <v>2066</v>
      </c>
      <c r="B129" s="23">
        <f t="shared" si="4"/>
        <v>-7.1397616282123932E-2</v>
      </c>
      <c r="C129" s="13">
        <f t="shared" si="6"/>
        <v>0.7105216927130209</v>
      </c>
      <c r="E129" s="19">
        <f t="shared" si="7"/>
        <v>-9.5000000000000084E-2</v>
      </c>
      <c r="F129" s="9">
        <f t="shared" si="5"/>
        <v>0</v>
      </c>
    </row>
    <row r="130" spans="1:6" ht="15" customHeight="1">
      <c r="A130" s="9">
        <v>2067</v>
      </c>
      <c r="B130" s="23">
        <f t="shared" si="4"/>
        <v>-6.5257154345534751E-2</v>
      </c>
      <c r="C130" s="13">
        <f t="shared" si="6"/>
        <v>0.64231161021257088</v>
      </c>
      <c r="E130" s="19">
        <f t="shared" si="7"/>
        <v>-9.6000000000000085E-2</v>
      </c>
      <c r="F130" s="9">
        <f t="shared" si="5"/>
        <v>0</v>
      </c>
    </row>
    <row r="131" spans="1:6" ht="15" customHeight="1">
      <c r="A131" s="9">
        <v>2068</v>
      </c>
      <c r="B131" s="23">
        <f t="shared" si="4"/>
        <v>-5.9572474912385376E-2</v>
      </c>
      <c r="C131" s="13">
        <f t="shared" si="6"/>
        <v>0.5800073840219514</v>
      </c>
      <c r="E131" s="19">
        <f t="shared" si="7"/>
        <v>-9.7000000000000086E-2</v>
      </c>
      <c r="F131" s="9">
        <f t="shared" si="5"/>
        <v>0</v>
      </c>
    </row>
    <row r="132" spans="1:6" ht="15" customHeight="1">
      <c r="A132" s="9">
        <v>2069</v>
      </c>
      <c r="B132" s="23">
        <f t="shared" si="4"/>
        <v>-5.4317111506271776E-2</v>
      </c>
      <c r="C132" s="13">
        <f t="shared" si="6"/>
        <v>0.52316666038780013</v>
      </c>
      <c r="E132" s="19">
        <f t="shared" si="7"/>
        <v>-9.8000000000000087E-2</v>
      </c>
      <c r="F132" s="9">
        <f t="shared" si="5"/>
        <v>0</v>
      </c>
    </row>
    <row r="133" spans="1:6" ht="15" customHeight="1">
      <c r="A133" s="9">
        <v>2070</v>
      </c>
      <c r="B133" s="23">
        <f t="shared" si="4"/>
        <v>-4.9465407739666567E-2</v>
      </c>
      <c r="C133" s="13">
        <f t="shared" si="6"/>
        <v>0.47137316100940785</v>
      </c>
      <c r="E133" s="19">
        <f t="shared" si="7"/>
        <v>-9.9000000000000088E-2</v>
      </c>
      <c r="F133" s="9">
        <f t="shared" si="5"/>
        <v>0</v>
      </c>
    </row>
    <row r="134" spans="1:6" ht="15" customHeight="1">
      <c r="A134" s="9">
        <v>2071</v>
      </c>
      <c r="B134" s="23">
        <f t="shared" si="4"/>
        <v>-4.4992568218348017E-2</v>
      </c>
      <c r="C134" s="13">
        <f t="shared" si="6"/>
        <v>0.424235844908467</v>
      </c>
      <c r="E134" s="19">
        <f t="shared" si="7"/>
        <v>-0.10000000000000009</v>
      </c>
      <c r="F134" s="9">
        <f t="shared" si="5"/>
        <v>0</v>
      </c>
    </row>
    <row r="135" spans="1:6" ht="15" customHeight="1">
      <c r="A135" s="9">
        <v>2072</v>
      </c>
      <c r="B135" s="23">
        <f t="shared" si="4"/>
        <v>-4.0874699421085903E-2</v>
      </c>
      <c r="C135" s="13">
        <f t="shared" si="6"/>
        <v>0.38138802457271181</v>
      </c>
      <c r="E135" s="19">
        <f t="shared" si="7"/>
        <v>-0.10100000000000009</v>
      </c>
      <c r="F135" s="9">
        <f t="shared" si="5"/>
        <v>0</v>
      </c>
    </row>
    <row r="136" spans="1:6" ht="15" customHeight="1">
      <c r="A136" s="9">
        <v>2073</v>
      </c>
      <c r="B136" s="23">
        <f t="shared" si="4"/>
        <v>-3.7088841225622532E-2</v>
      </c>
      <c r="C136" s="13">
        <f t="shared" si="6"/>
        <v>0.34248644606629519</v>
      </c>
      <c r="E136" s="19">
        <f t="shared" si="7"/>
        <v>-0.10200000000000009</v>
      </c>
      <c r="F136" s="9">
        <f t="shared" si="5"/>
        <v>0</v>
      </c>
    </row>
    <row r="137" spans="1:6" ht="15" customHeight="1">
      <c r="A137" s="9">
        <v>2074</v>
      </c>
      <c r="B137" s="23">
        <f t="shared" si="4"/>
        <v>-3.36129897627305E-2</v>
      </c>
      <c r="C137" s="13">
        <f t="shared" si="6"/>
        <v>0.30721034212146675</v>
      </c>
      <c r="E137" s="19">
        <f t="shared" si="7"/>
        <v>-0.10300000000000009</v>
      </c>
      <c r="F137" s="9">
        <f t="shared" si="5"/>
        <v>0</v>
      </c>
    </row>
    <row r="138" spans="1:6" ht="15" customHeight="1">
      <c r="A138" s="9">
        <v>2075</v>
      </c>
      <c r="B138" s="23">
        <f t="shared" si="4"/>
        <v>-3.0426112283710088E-2</v>
      </c>
      <c r="C138" s="13">
        <f t="shared" si="6"/>
        <v>0.27526046654083419</v>
      </c>
      <c r="E138" s="19">
        <f t="shared" si="7"/>
        <v>-0.10400000000000009</v>
      </c>
      <c r="F138" s="9">
        <f t="shared" si="5"/>
        <v>0</v>
      </c>
    </row>
    <row r="139" spans="1:6" ht="15" customHeight="1">
      <c r="A139" s="9">
        <v>2076</v>
      </c>
      <c r="B139" s="23">
        <f t="shared" si="4"/>
        <v>-2.7508154723758282E-2</v>
      </c>
      <c r="C139" s="13">
        <f t="shared" si="6"/>
        <v>0.24635811755404657</v>
      </c>
      <c r="E139" s="19">
        <f t="shared" si="7"/>
        <v>-0.10500000000000009</v>
      </c>
      <c r="F139" s="9">
        <f t="shared" si="5"/>
        <v>0</v>
      </c>
    </row>
    <row r="140" spans="1:6" ht="15" customHeight="1">
      <c r="A140" s="9">
        <v>2077</v>
      </c>
      <c r="B140" s="23">
        <f t="shared" si="4"/>
        <v>-2.4840042634856979E-2</v>
      </c>
      <c r="C140" s="13">
        <f t="shared" si="6"/>
        <v>0.22024415709331763</v>
      </c>
      <c r="E140" s="19">
        <f t="shared" si="7"/>
        <v>-0.10600000000000009</v>
      </c>
      <c r="F140" s="9">
        <f t="shared" si="5"/>
        <v>0</v>
      </c>
    </row>
    <row r="141" spans="1:6" ht="15" customHeight="1">
      <c r="A141" s="9">
        <v>2078</v>
      </c>
      <c r="B141" s="23">
        <f t="shared" si="4"/>
        <v>-2.2403676147846482E-2</v>
      </c>
      <c r="C141" s="13">
        <f t="shared" si="6"/>
        <v>0.19667803228433262</v>
      </c>
      <c r="E141" s="19">
        <f t="shared" si="7"/>
        <v>-0.1070000000000001</v>
      </c>
      <c r="F141" s="9">
        <f t="shared" si="5"/>
        <v>0</v>
      </c>
    </row>
    <row r="142" spans="1:6" ht="15" customHeight="1">
      <c r="A142" s="9">
        <v>2079</v>
      </c>
      <c r="B142" s="23">
        <f t="shared" ref="B142:B205" si="8">(C143-C141)/2</f>
        <v>-2.018191960482453E-2</v>
      </c>
      <c r="C142" s="13">
        <f t="shared" si="6"/>
        <v>0.17543680479762466</v>
      </c>
      <c r="E142" s="19">
        <f t="shared" si="7"/>
        <v>-0.1080000000000001</v>
      </c>
      <c r="F142" s="9">
        <f t="shared" ref="F142:F205" si="9">IF(A142=$B$8,$B$9,0)</f>
        <v>0</v>
      </c>
    </row>
    <row r="143" spans="1:6" ht="15" customHeight="1">
      <c r="A143" s="9">
        <v>2080</v>
      </c>
      <c r="B143" s="23">
        <f t="shared" si="8"/>
        <v>-1.8158586480578151E-2</v>
      </c>
      <c r="C143" s="13">
        <f t="shared" si="6"/>
        <v>0.15631419307468356</v>
      </c>
      <c r="E143" s="19">
        <f t="shared" si="7"/>
        <v>-0.1090000000000001</v>
      </c>
      <c r="F143" s="9">
        <f t="shared" si="9"/>
        <v>0</v>
      </c>
    </row>
    <row r="144" spans="1:6" ht="15" customHeight="1">
      <c r="A144" s="9">
        <v>2081</v>
      </c>
      <c r="B144" s="23">
        <f t="shared" si="8"/>
        <v>-1.63184201860316E-2</v>
      </c>
      <c r="C144" s="13">
        <f t="shared" ref="C144:C207" si="10">C143*(1+E144)-F144</f>
        <v>0.13911963183646836</v>
      </c>
      <c r="E144" s="19">
        <f t="shared" ref="E144:E207" si="11">E143-$B$7</f>
        <v>-0.1100000000000001</v>
      </c>
      <c r="F144" s="9">
        <f t="shared" si="9"/>
        <v>0</v>
      </c>
    </row>
    <row r="145" spans="1:6" ht="15" customHeight="1">
      <c r="A145" s="9">
        <v>2082</v>
      </c>
      <c r="B145" s="23">
        <f t="shared" si="8"/>
        <v>-1.4647071318270748E-2</v>
      </c>
      <c r="C145" s="13">
        <f t="shared" si="10"/>
        <v>0.12367735270262036</v>
      </c>
      <c r="E145" s="19">
        <f t="shared" si="11"/>
        <v>-0.1110000000000001</v>
      </c>
      <c r="F145" s="9">
        <f t="shared" si="9"/>
        <v>0</v>
      </c>
    </row>
    <row r="146" spans="1:6" ht="15" customHeight="1">
      <c r="A146" s="9">
        <v>2083</v>
      </c>
      <c r="B146" s="23">
        <f t="shared" si="8"/>
        <v>-1.3131071891142619E-2</v>
      </c>
      <c r="C146" s="13">
        <f t="shared" si="10"/>
        <v>0.10982548919992687</v>
      </c>
      <c r="E146" s="19">
        <f t="shared" si="11"/>
        <v>-0.1120000000000001</v>
      </c>
      <c r="F146" s="9">
        <f t="shared" si="9"/>
        <v>0</v>
      </c>
    </row>
    <row r="147" spans="1:6" ht="15" customHeight="1">
      <c r="A147" s="9">
        <v>2084</v>
      </c>
      <c r="B147" s="23">
        <f t="shared" si="8"/>
        <v>-1.1757807048254978E-2</v>
      </c>
      <c r="C147" s="13">
        <f t="shared" si="10"/>
        <v>9.7415208920335117E-2</v>
      </c>
      <c r="E147" s="19">
        <f t="shared" si="11"/>
        <v>-0.1130000000000001</v>
      </c>
      <c r="F147" s="9">
        <f t="shared" si="9"/>
        <v>0</v>
      </c>
    </row>
    <row r="148" spans="1:6" ht="15" customHeight="1">
      <c r="A148" s="9">
        <v>2085</v>
      </c>
      <c r="B148" s="23">
        <f t="shared" si="8"/>
        <v>-1.0515484726905583E-2</v>
      </c>
      <c r="C148" s="13">
        <f t="shared" si="10"/>
        <v>8.6309875103416908E-2</v>
      </c>
      <c r="E148" s="19">
        <f t="shared" si="11"/>
        <v>-0.1140000000000001</v>
      </c>
      <c r="F148" s="9">
        <f t="shared" si="9"/>
        <v>0</v>
      </c>
    </row>
    <row r="149" spans="1:6" ht="15" customHeight="1">
      <c r="A149" s="9">
        <v>2086</v>
      </c>
      <c r="B149" s="23">
        <f t="shared" si="8"/>
        <v>-9.393103707504874E-3</v>
      </c>
      <c r="C149" s="13">
        <f t="shared" si="10"/>
        <v>7.6384239466523951E-2</v>
      </c>
      <c r="E149" s="19">
        <f t="shared" si="11"/>
        <v>-0.1150000000000001</v>
      </c>
      <c r="F149" s="9">
        <f t="shared" si="9"/>
        <v>0</v>
      </c>
    </row>
    <row r="150" spans="1:6" ht="15" customHeight="1">
      <c r="A150" s="9">
        <v>2087</v>
      </c>
      <c r="B150" s="23">
        <f t="shared" si="8"/>
        <v>-8.3804204488302191E-3</v>
      </c>
      <c r="C150" s="13">
        <f t="shared" si="10"/>
        <v>6.752366768840716E-2</v>
      </c>
      <c r="E150" s="19">
        <f t="shared" si="11"/>
        <v>-0.1160000000000001</v>
      </c>
      <c r="F150" s="9">
        <f t="shared" si="9"/>
        <v>0</v>
      </c>
    </row>
    <row r="151" spans="1:6" ht="15" customHeight="1">
      <c r="A151" s="9">
        <v>2088</v>
      </c>
      <c r="B151" s="23">
        <f t="shared" si="8"/>
        <v>-7.4679150753347752E-3</v>
      </c>
      <c r="C151" s="13">
        <f t="shared" si="10"/>
        <v>5.9623398568863513E-2</v>
      </c>
      <c r="E151" s="19">
        <f t="shared" si="11"/>
        <v>-0.1170000000000001</v>
      </c>
      <c r="F151" s="9">
        <f t="shared" si="9"/>
        <v>0</v>
      </c>
    </row>
    <row r="152" spans="1:6" ht="15" customHeight="1">
      <c r="A152" s="9">
        <v>2089</v>
      </c>
      <c r="B152" s="23">
        <f t="shared" si="8"/>
        <v>-6.6467568490583412E-3</v>
      </c>
      <c r="C152" s="13">
        <f t="shared" si="10"/>
        <v>5.258783753773761E-2</v>
      </c>
      <c r="E152" s="19">
        <f t="shared" si="11"/>
        <v>-0.1180000000000001</v>
      </c>
      <c r="F152" s="9">
        <f t="shared" si="9"/>
        <v>0</v>
      </c>
    </row>
    <row r="153" spans="1:6" ht="15" customHeight="1">
      <c r="A153" s="9">
        <v>2090</v>
      </c>
      <c r="B153" s="23">
        <f t="shared" si="8"/>
        <v>-5.9087694257402013E-3</v>
      </c>
      <c r="C153" s="13">
        <f t="shared" si="10"/>
        <v>4.6329884870746831E-2</v>
      </c>
      <c r="E153" s="19">
        <f t="shared" si="11"/>
        <v>-0.11900000000000011</v>
      </c>
      <c r="F153" s="9">
        <f t="shared" si="9"/>
        <v>0</v>
      </c>
    </row>
    <row r="154" spans="1:6" ht="15" customHeight="1">
      <c r="A154" s="9">
        <v>2091</v>
      </c>
      <c r="B154" s="23">
        <f t="shared" si="8"/>
        <v>-5.2463961627633761E-3</v>
      </c>
      <c r="C154" s="13">
        <f t="shared" si="10"/>
        <v>4.0770298686257207E-2</v>
      </c>
      <c r="E154" s="19">
        <f t="shared" si="11"/>
        <v>-0.12000000000000011</v>
      </c>
      <c r="F154" s="9">
        <f t="shared" si="9"/>
        <v>0</v>
      </c>
    </row>
    <row r="155" spans="1:6" ht="15" customHeight="1">
      <c r="A155" s="9">
        <v>2092</v>
      </c>
      <c r="B155" s="23">
        <f t="shared" si="8"/>
        <v>-4.65266571577699E-3</v>
      </c>
      <c r="C155" s="13">
        <f t="shared" si="10"/>
        <v>3.5837092545220078E-2</v>
      </c>
      <c r="E155" s="19">
        <f t="shared" si="11"/>
        <v>-0.12100000000000011</v>
      </c>
      <c r="F155" s="9">
        <f t="shared" si="9"/>
        <v>0</v>
      </c>
    </row>
    <row r="156" spans="1:6" ht="15" customHeight="1">
      <c r="A156" s="9">
        <v>2093</v>
      </c>
      <c r="B156" s="23">
        <f t="shared" si="8"/>
        <v>-4.1211581314226763E-3</v>
      </c>
      <c r="C156" s="13">
        <f t="shared" si="10"/>
        <v>3.1464967254703227E-2</v>
      </c>
      <c r="E156" s="19">
        <f t="shared" si="11"/>
        <v>-0.12200000000000011</v>
      </c>
      <c r="F156" s="9">
        <f t="shared" si="9"/>
        <v>0</v>
      </c>
    </row>
    <row r="157" spans="1:6" ht="15" customHeight="1">
      <c r="A157" s="9">
        <v>2094</v>
      </c>
      <c r="B157" s="23">
        <f t="shared" si="8"/>
        <v>-3.6459716156714856E-3</v>
      </c>
      <c r="C157" s="13">
        <f t="shared" si="10"/>
        <v>2.7594776282374726E-2</v>
      </c>
      <c r="E157" s="19">
        <f t="shared" si="11"/>
        <v>-0.12300000000000011</v>
      </c>
      <c r="F157" s="9">
        <f t="shared" si="9"/>
        <v>0</v>
      </c>
    </row>
    <row r="158" spans="1:6" ht="15" customHeight="1">
      <c r="A158" s="9">
        <v>2095</v>
      </c>
      <c r="B158" s="23">
        <f t="shared" si="8"/>
        <v>-3.2216901309672519E-3</v>
      </c>
      <c r="C158" s="13">
        <f t="shared" si="10"/>
        <v>2.4173024023360256E-2</v>
      </c>
      <c r="E158" s="19">
        <f t="shared" si="11"/>
        <v>-0.12400000000000011</v>
      </c>
      <c r="F158" s="9">
        <f t="shared" si="9"/>
        <v>0</v>
      </c>
    </row>
    <row r="159" spans="1:6" ht="15" customHeight="1">
      <c r="A159" s="9">
        <v>2096</v>
      </c>
      <c r="B159" s="23">
        <f t="shared" si="8"/>
        <v>-2.8433519507477523E-3</v>
      </c>
      <c r="C159" s="13">
        <f t="shared" si="10"/>
        <v>2.1151396020440222E-2</v>
      </c>
      <c r="E159" s="19">
        <f t="shared" si="11"/>
        <v>-0.12500000000000011</v>
      </c>
      <c r="F159" s="9">
        <f t="shared" si="9"/>
        <v>0</v>
      </c>
    </row>
    <row r="160" spans="1:6" ht="15" customHeight="1">
      <c r="A160" s="9">
        <v>2097</v>
      </c>
      <c r="B160" s="23">
        <f t="shared" si="8"/>
        <v>-2.5064192770261479E-3</v>
      </c>
      <c r="C160" s="13">
        <f t="shared" si="10"/>
        <v>1.8486320121864751E-2</v>
      </c>
      <c r="E160" s="19">
        <f t="shared" si="11"/>
        <v>-0.12600000000000011</v>
      </c>
      <c r="F160" s="9">
        <f t="shared" si="9"/>
        <v>0</v>
      </c>
    </row>
    <row r="161" spans="1:6" ht="15" customHeight="1">
      <c r="A161" s="9">
        <v>2098</v>
      </c>
      <c r="B161" s="23">
        <f t="shared" si="8"/>
        <v>-2.2067490055872408E-3</v>
      </c>
      <c r="C161" s="13">
        <f t="shared" si="10"/>
        <v>1.6138557466387926E-2</v>
      </c>
      <c r="E161" s="19">
        <f t="shared" si="11"/>
        <v>-0.12700000000000011</v>
      </c>
      <c r="F161" s="9">
        <f t="shared" si="9"/>
        <v>0</v>
      </c>
    </row>
    <row r="162" spans="1:6" ht="15" customHeight="1">
      <c r="A162" s="9">
        <v>2099</v>
      </c>
      <c r="B162" s="23">
        <f t="shared" si="8"/>
        <v>-1.9405647039883516E-3</v>
      </c>
      <c r="C162" s="13">
        <f t="shared" si="10"/>
        <v>1.407282211069027E-2</v>
      </c>
      <c r="E162" s="19">
        <f t="shared" si="11"/>
        <v>-0.12800000000000011</v>
      </c>
      <c r="F162" s="9">
        <f t="shared" si="9"/>
        <v>0</v>
      </c>
    </row>
    <row r="163" spans="1:6" ht="15" customHeight="1">
      <c r="A163" s="9">
        <v>2100</v>
      </c>
      <c r="B163" s="23">
        <f t="shared" si="8"/>
        <v>-1.7044298499362537E-3</v>
      </c>
      <c r="C163" s="13">
        <f t="shared" si="10"/>
        <v>1.2257428058411223E-2</v>
      </c>
      <c r="E163" s="19">
        <f t="shared" si="11"/>
        <v>-0.12900000000000011</v>
      </c>
      <c r="F163" s="9">
        <f t="shared" si="9"/>
        <v>0</v>
      </c>
    </row>
    <row r="164" spans="1:6" ht="15" customHeight="1">
      <c r="A164" s="9">
        <v>2101</v>
      </c>
      <c r="B164" s="23">
        <f t="shared" si="8"/>
        <v>-1.4952223617052942E-3</v>
      </c>
      <c r="C164" s="13">
        <f t="shared" si="10"/>
        <v>1.0663962410817763E-2</v>
      </c>
      <c r="E164" s="19">
        <f t="shared" si="11"/>
        <v>-0.13000000000000012</v>
      </c>
      <c r="F164" s="9">
        <f t="shared" si="9"/>
        <v>0</v>
      </c>
    </row>
    <row r="165" spans="1:6" ht="15" customHeight="1">
      <c r="A165" s="9">
        <v>2102</v>
      </c>
      <c r="B165" s="23">
        <f t="shared" si="8"/>
        <v>-1.3101104380186064E-3</v>
      </c>
      <c r="C165" s="13">
        <f t="shared" si="10"/>
        <v>9.2669833350006343E-3</v>
      </c>
      <c r="E165" s="19">
        <f t="shared" si="11"/>
        <v>-0.13100000000000012</v>
      </c>
      <c r="F165" s="9">
        <f t="shared" si="9"/>
        <v>0</v>
      </c>
    </row>
    <row r="166" spans="1:6" ht="15" customHeight="1">
      <c r="A166" s="9">
        <v>2103</v>
      </c>
      <c r="B166" s="23">
        <f t="shared" si="8"/>
        <v>-1.1465297121729494E-3</v>
      </c>
      <c r="C166" s="13">
        <f t="shared" si="10"/>
        <v>8.0437415347805498E-3</v>
      </c>
      <c r="E166" s="19">
        <f t="shared" si="11"/>
        <v>-0.13200000000000012</v>
      </c>
      <c r="F166" s="9">
        <f t="shared" si="9"/>
        <v>0</v>
      </c>
    </row>
    <row r="167" spans="1:6" ht="15" customHeight="1">
      <c r="A167" s="9">
        <v>2104</v>
      </c>
      <c r="B167" s="23">
        <f t="shared" si="8"/>
        <v>-1.0021617140767748E-3</v>
      </c>
      <c r="C167" s="13">
        <f t="shared" si="10"/>
        <v>6.9739239106547356E-3</v>
      </c>
      <c r="E167" s="19">
        <f t="shared" si="11"/>
        <v>-0.13300000000000012</v>
      </c>
      <c r="F167" s="9">
        <f t="shared" si="9"/>
        <v>0</v>
      </c>
    </row>
    <row r="168" spans="1:6" ht="15" customHeight="1">
      <c r="A168" s="9">
        <v>2105</v>
      </c>
      <c r="B168" s="23">
        <f t="shared" si="8"/>
        <v>-8.7491362421119072E-4</v>
      </c>
      <c r="C168" s="13">
        <f t="shared" si="10"/>
        <v>6.0394181066270002E-3</v>
      </c>
      <c r="E168" s="19">
        <f t="shared" si="11"/>
        <v>-0.13400000000000012</v>
      </c>
      <c r="F168" s="9">
        <f t="shared" si="9"/>
        <v>0</v>
      </c>
    </row>
    <row r="169" spans="1:6" ht="15" customHeight="1">
      <c r="A169" s="9">
        <v>2106</v>
      </c>
      <c r="B169" s="23">
        <f t="shared" si="8"/>
        <v>-7.6289929522912331E-4</v>
      </c>
      <c r="C169" s="13">
        <f t="shared" si="10"/>
        <v>5.2240966622323541E-3</v>
      </c>
      <c r="E169" s="19">
        <f t="shared" si="11"/>
        <v>-0.13500000000000012</v>
      </c>
      <c r="F169" s="9">
        <f t="shared" si="9"/>
        <v>0</v>
      </c>
    </row>
    <row r="170" spans="1:6" ht="15" customHeight="1">
      <c r="A170" s="9">
        <v>2107</v>
      </c>
      <c r="B170" s="23">
        <f t="shared" si="8"/>
        <v>-6.6442150988936023E-4</v>
      </c>
      <c r="C170" s="13">
        <f t="shared" si="10"/>
        <v>4.5136195161687535E-3</v>
      </c>
      <c r="E170" s="19">
        <f t="shared" si="11"/>
        <v>-0.13600000000000012</v>
      </c>
      <c r="F170" s="9">
        <f t="shared" si="9"/>
        <v>0</v>
      </c>
    </row>
    <row r="171" spans="1:6" ht="15" customHeight="1">
      <c r="A171" s="9">
        <v>2108</v>
      </c>
      <c r="B171" s="23">
        <f t="shared" si="8"/>
        <v>-5.7795543818686093E-4</v>
      </c>
      <c r="C171" s="13">
        <f t="shared" si="10"/>
        <v>3.8952536424536337E-3</v>
      </c>
      <c r="E171" s="19">
        <f t="shared" si="11"/>
        <v>-0.13700000000000012</v>
      </c>
      <c r="F171" s="9">
        <f t="shared" si="9"/>
        <v>0</v>
      </c>
    </row>
    <row r="172" spans="1:6" ht="15" customHeight="1">
      <c r="A172" s="9">
        <v>2109</v>
      </c>
      <c r="B172" s="23">
        <f t="shared" si="8"/>
        <v>-5.0213325179505582E-4</v>
      </c>
      <c r="C172" s="13">
        <f t="shared" si="10"/>
        <v>3.3577086397950317E-3</v>
      </c>
      <c r="E172" s="19">
        <f t="shared" si="11"/>
        <v>-0.13800000000000012</v>
      </c>
      <c r="F172" s="9">
        <f t="shared" si="9"/>
        <v>0</v>
      </c>
    </row>
    <row r="173" spans="1:6" ht="15" customHeight="1">
      <c r="A173" s="9">
        <v>2110</v>
      </c>
      <c r="B173" s="23">
        <f t="shared" si="8"/>
        <v>-4.3572985018620154E-4</v>
      </c>
      <c r="C173" s="13">
        <f t="shared" si="10"/>
        <v>2.8909871388635221E-3</v>
      </c>
      <c r="E173" s="19">
        <f t="shared" si="11"/>
        <v>-0.13900000000000012</v>
      </c>
      <c r="F173" s="9">
        <f t="shared" si="9"/>
        <v>0</v>
      </c>
    </row>
    <row r="174" spans="1:6" ht="15" customHeight="1">
      <c r="A174" s="9">
        <v>2111</v>
      </c>
      <c r="B174" s="23">
        <f t="shared" si="8"/>
        <v>-3.7764964994974211E-4</v>
      </c>
      <c r="C174" s="13">
        <f t="shared" si="10"/>
        <v>2.4862489394226286E-3</v>
      </c>
      <c r="E174" s="19">
        <f t="shared" si="11"/>
        <v>-0.14000000000000012</v>
      </c>
      <c r="F174" s="9">
        <f t="shared" si="9"/>
        <v>0</v>
      </c>
    </row>
    <row r="175" spans="1:6" ht="15" customHeight="1">
      <c r="A175" s="9">
        <v>2112</v>
      </c>
      <c r="B175" s="23">
        <f t="shared" si="8"/>
        <v>-3.2691438679574223E-4</v>
      </c>
      <c r="C175" s="13">
        <f t="shared" si="10"/>
        <v>2.1356878389640378E-3</v>
      </c>
      <c r="E175" s="19">
        <f t="shared" si="11"/>
        <v>-0.14100000000000013</v>
      </c>
      <c r="F175" s="9">
        <f t="shared" si="9"/>
        <v>0</v>
      </c>
    </row>
    <row r="176" spans="1:6" ht="15" customHeight="1">
      <c r="A176" s="9">
        <v>2113</v>
      </c>
      <c r="B176" s="23">
        <f t="shared" si="8"/>
        <v>-2.8265187842337373E-4</v>
      </c>
      <c r="C176" s="13">
        <f t="shared" si="10"/>
        <v>1.8324201658311441E-3</v>
      </c>
      <c r="E176" s="19">
        <f t="shared" si="11"/>
        <v>-0.14200000000000013</v>
      </c>
      <c r="F176" s="9">
        <f t="shared" si="9"/>
        <v>0</v>
      </c>
    </row>
    <row r="177" spans="1:6" ht="15" customHeight="1">
      <c r="A177" s="9">
        <v>2114</v>
      </c>
      <c r="B177" s="23">
        <f t="shared" si="8"/>
        <v>-2.4408569576937192E-4</v>
      </c>
      <c r="C177" s="13">
        <f t="shared" si="10"/>
        <v>1.5703840821172904E-3</v>
      </c>
      <c r="E177" s="19">
        <f t="shared" si="11"/>
        <v>-0.14300000000000013</v>
      </c>
      <c r="F177" s="9">
        <f t="shared" si="9"/>
        <v>0</v>
      </c>
    </row>
    <row r="178" spans="1:6" ht="15" customHeight="1">
      <c r="A178" s="9">
        <v>2115</v>
      </c>
      <c r="B178" s="23">
        <f t="shared" si="8"/>
        <v>-2.1052569004864413E-4</v>
      </c>
      <c r="C178" s="13">
        <f t="shared" si="10"/>
        <v>1.3442487742924003E-3</v>
      </c>
      <c r="E178" s="19">
        <f t="shared" si="11"/>
        <v>-0.14400000000000013</v>
      </c>
      <c r="F178" s="9">
        <f t="shared" si="9"/>
        <v>0</v>
      </c>
    </row>
    <row r="179" spans="1:6" ht="15" customHeight="1">
      <c r="A179" s="9">
        <v>2116</v>
      </c>
      <c r="B179" s="23">
        <f t="shared" si="8"/>
        <v>-1.8135932338365934E-4</v>
      </c>
      <c r="C179" s="13">
        <f t="shared" si="10"/>
        <v>1.1493327020200021E-3</v>
      </c>
      <c r="E179" s="19">
        <f t="shared" si="11"/>
        <v>-0.14500000000000013</v>
      </c>
      <c r="F179" s="9">
        <f t="shared" si="9"/>
        <v>0</v>
      </c>
    </row>
    <row r="180" spans="1:6" ht="15" customHeight="1">
      <c r="A180" s="9">
        <v>2117</v>
      </c>
      <c r="B180" s="23">
        <f t="shared" si="8"/>
        <v>-1.560437516205538E-4</v>
      </c>
      <c r="C180" s="13">
        <f t="shared" si="10"/>
        <v>9.8153012752508163E-4</v>
      </c>
      <c r="E180" s="19">
        <f t="shared" si="11"/>
        <v>-0.14600000000000013</v>
      </c>
      <c r="F180" s="9">
        <f t="shared" si="9"/>
        <v>0</v>
      </c>
    </row>
    <row r="181" spans="1:6" ht="15" customHeight="1">
      <c r="A181" s="9">
        <v>2118</v>
      </c>
      <c r="B181" s="23">
        <f t="shared" si="8"/>
        <v>-1.3409860908273182E-4</v>
      </c>
      <c r="C181" s="13">
        <f t="shared" si="10"/>
        <v>8.3724519877889452E-4</v>
      </c>
      <c r="E181" s="19">
        <f t="shared" si="11"/>
        <v>-0.14700000000000013</v>
      </c>
      <c r="F181" s="9">
        <f t="shared" si="9"/>
        <v>0</v>
      </c>
    </row>
    <row r="182" spans="1:6" ht="15" customHeight="1">
      <c r="A182" s="9">
        <v>2119</v>
      </c>
      <c r="B182" s="23">
        <f t="shared" si="8"/>
        <v>-1.1509944645692987E-4</v>
      </c>
      <c r="C182" s="13">
        <f t="shared" si="10"/>
        <v>7.13332909359618E-4</v>
      </c>
      <c r="E182" s="19">
        <f t="shared" si="11"/>
        <v>-0.14800000000000013</v>
      </c>
      <c r="F182" s="9">
        <f t="shared" si="9"/>
        <v>0</v>
      </c>
    </row>
    <row r="183" spans="1:6" ht="15" customHeight="1">
      <c r="A183" s="9">
        <v>2120</v>
      </c>
      <c r="B183" s="23">
        <f t="shared" si="8"/>
        <v>-9.8671774687169277E-5</v>
      </c>
      <c r="C183" s="13">
        <f t="shared" si="10"/>
        <v>6.0704630586503477E-4</v>
      </c>
      <c r="E183" s="19">
        <f t="shared" si="11"/>
        <v>-0.14900000000000013</v>
      </c>
      <c r="F183" s="9">
        <f t="shared" si="9"/>
        <v>0</v>
      </c>
    </row>
    <row r="184" spans="1:6" ht="15" customHeight="1">
      <c r="A184" s="9">
        <v>2121</v>
      </c>
      <c r="B184" s="23">
        <f t="shared" si="8"/>
        <v>-8.4485669618766308E-5</v>
      </c>
      <c r="C184" s="13">
        <f t="shared" si="10"/>
        <v>5.1598935998527944E-4</v>
      </c>
      <c r="E184" s="19">
        <f t="shared" si="11"/>
        <v>-0.15000000000000013</v>
      </c>
      <c r="F184" s="9">
        <f t="shared" si="9"/>
        <v>0</v>
      </c>
    </row>
    <row r="185" spans="1:6" ht="15" customHeight="1">
      <c r="A185" s="9">
        <v>2122</v>
      </c>
      <c r="B185" s="23">
        <f t="shared" si="8"/>
        <v>-7.2250894142578847E-5</v>
      </c>
      <c r="C185" s="13">
        <f t="shared" si="10"/>
        <v>4.3807496662750216E-4</v>
      </c>
      <c r="E185" s="19">
        <f t="shared" si="11"/>
        <v>-0.15100000000000013</v>
      </c>
      <c r="F185" s="9">
        <f t="shared" si="9"/>
        <v>0</v>
      </c>
    </row>
    <row r="186" spans="1:6" ht="15" customHeight="1">
      <c r="A186" s="9">
        <v>2123</v>
      </c>
      <c r="B186" s="23">
        <f t="shared" si="8"/>
        <v>-6.1712496698749548E-5</v>
      </c>
      <c r="C186" s="13">
        <f t="shared" si="10"/>
        <v>3.7148757170012175E-4</v>
      </c>
      <c r="E186" s="19">
        <f t="shared" si="11"/>
        <v>-0.15200000000000014</v>
      </c>
      <c r="F186" s="9">
        <f t="shared" si="9"/>
        <v>0</v>
      </c>
    </row>
    <row r="187" spans="1:6" ht="15" customHeight="1">
      <c r="A187" s="9">
        <v>2124</v>
      </c>
      <c r="B187" s="23">
        <f t="shared" si="8"/>
        <v>-5.2646847173769609E-5</v>
      </c>
      <c r="C187" s="13">
        <f t="shared" si="10"/>
        <v>3.1464997323000306E-4</v>
      </c>
      <c r="E187" s="19">
        <f t="shared" si="11"/>
        <v>-0.15300000000000014</v>
      </c>
      <c r="F187" s="9">
        <f t="shared" si="9"/>
        <v>0</v>
      </c>
    </row>
    <row r="188" spans="1:6" ht="15" customHeight="1">
      <c r="A188" s="9">
        <v>2125</v>
      </c>
      <c r="B188" s="23">
        <f t="shared" si="8"/>
        <v>-4.4858073433535426E-5</v>
      </c>
      <c r="C188" s="13">
        <f t="shared" si="10"/>
        <v>2.6619387735258253E-4</v>
      </c>
      <c r="E188" s="19">
        <f t="shared" si="11"/>
        <v>-0.15400000000000014</v>
      </c>
      <c r="F188" s="9">
        <f t="shared" si="9"/>
        <v>0</v>
      </c>
    </row>
    <row r="189" spans="1:6" ht="15" customHeight="1">
      <c r="A189" s="9">
        <v>2126</v>
      </c>
      <c r="B189" s="23">
        <f t="shared" si="8"/>
        <v>-3.8174863951133891E-5</v>
      </c>
      <c r="C189" s="13">
        <f t="shared" si="10"/>
        <v>2.2493382636293221E-4</v>
      </c>
      <c r="E189" s="19">
        <f t="shared" si="11"/>
        <v>-0.15500000000000014</v>
      </c>
      <c r="F189" s="9">
        <f t="shared" si="9"/>
        <v>0</v>
      </c>
    </row>
    <row r="190" spans="1:6" ht="15" customHeight="1">
      <c r="A190" s="9">
        <v>2127</v>
      </c>
      <c r="B190" s="23">
        <f t="shared" si="8"/>
        <v>-3.2447604188158457E-5</v>
      </c>
      <c r="C190" s="13">
        <f t="shared" si="10"/>
        <v>1.8984414945031475E-4</v>
      </c>
      <c r="E190" s="19">
        <f t="shared" si="11"/>
        <v>-0.15600000000000014</v>
      </c>
      <c r="F190" s="9">
        <f t="shared" si="9"/>
        <v>0</v>
      </c>
    </row>
    <row r="191" spans="1:6" ht="15" customHeight="1">
      <c r="A191" s="9">
        <v>2128</v>
      </c>
      <c r="B191" s="23">
        <f t="shared" si="8"/>
        <v>-2.754581655279235E-5</v>
      </c>
      <c r="C191" s="13">
        <f t="shared" si="10"/>
        <v>1.6003861798661529E-4</v>
      </c>
      <c r="E191" s="19">
        <f t="shared" si="11"/>
        <v>-0.15700000000000014</v>
      </c>
      <c r="F191" s="9">
        <f t="shared" si="9"/>
        <v>0</v>
      </c>
    </row>
    <row r="192" spans="1:6" ht="15" customHeight="1">
      <c r="A192" s="9">
        <v>2129</v>
      </c>
      <c r="B192" s="23">
        <f t="shared" si="8"/>
        <v>-2.335587587034867E-5</v>
      </c>
      <c r="C192" s="13">
        <f t="shared" si="10"/>
        <v>1.3475251634473005E-4</v>
      </c>
      <c r="E192" s="19">
        <f t="shared" si="11"/>
        <v>-0.15800000000000014</v>
      </c>
      <c r="F192" s="9">
        <f t="shared" si="9"/>
        <v>0</v>
      </c>
    </row>
    <row r="193" spans="1:6" ht="15" customHeight="1">
      <c r="A193" s="9">
        <v>2130</v>
      </c>
      <c r="B193" s="23">
        <f t="shared" si="8"/>
        <v>-1.9778974349079493E-5</v>
      </c>
      <c r="C193" s="13">
        <f t="shared" si="10"/>
        <v>1.1332686624591795E-4</v>
      </c>
      <c r="E193" s="19">
        <f t="shared" si="11"/>
        <v>-0.15900000000000014</v>
      </c>
      <c r="F193" s="9">
        <f t="shared" si="9"/>
        <v>0</v>
      </c>
    </row>
    <row r="194" spans="1:6" ht="15" customHeight="1">
      <c r="A194" s="9">
        <v>2131</v>
      </c>
      <c r="B194" s="23">
        <f t="shared" si="8"/>
        <v>-1.6729311995222425E-5</v>
      </c>
      <c r="C194" s="13">
        <f t="shared" si="10"/>
        <v>9.5194567646571062E-5</v>
      </c>
      <c r="E194" s="19">
        <f t="shared" si="11"/>
        <v>-0.16000000000000014</v>
      </c>
      <c r="F194" s="9">
        <f t="shared" si="9"/>
        <v>0</v>
      </c>
    </row>
    <row r="195" spans="1:6" ht="15" customHeight="1">
      <c r="A195" s="9">
        <v>2132</v>
      </c>
      <c r="B195" s="23">
        <f t="shared" si="8"/>
        <v>-1.4132490318242306E-5</v>
      </c>
      <c r="C195" s="13">
        <f t="shared" si="10"/>
        <v>7.9868242255473103E-5</v>
      </c>
      <c r="E195" s="19">
        <f t="shared" si="11"/>
        <v>-0.16100000000000014</v>
      </c>
      <c r="F195" s="9">
        <f t="shared" si="9"/>
        <v>0</v>
      </c>
    </row>
    <row r="196" spans="1:6" ht="15" customHeight="1">
      <c r="A196" s="9">
        <v>2133</v>
      </c>
      <c r="B196" s="23">
        <f t="shared" si="8"/>
        <v>-1.1924088964015377E-5</v>
      </c>
      <c r="C196" s="13">
        <f t="shared" si="10"/>
        <v>6.6929587010086449E-5</v>
      </c>
      <c r="E196" s="19">
        <f t="shared" si="11"/>
        <v>-0.16200000000000014</v>
      </c>
      <c r="F196" s="9">
        <f t="shared" si="9"/>
        <v>0</v>
      </c>
    </row>
    <row r="197" spans="1:6" ht="15" customHeight="1">
      <c r="A197" s="9">
        <v>2134</v>
      </c>
      <c r="B197" s="23">
        <f t="shared" si="8"/>
        <v>-1.0048406616172329E-5</v>
      </c>
      <c r="C197" s="13">
        <f t="shared" si="10"/>
        <v>5.6020064327442348E-5</v>
      </c>
      <c r="E197" s="19">
        <f t="shared" si="11"/>
        <v>-0.16300000000000014</v>
      </c>
      <c r="F197" s="9">
        <f t="shared" si="9"/>
        <v>0</v>
      </c>
    </row>
    <row r="198" spans="1:6" ht="15" customHeight="1">
      <c r="A198" s="9">
        <v>2135</v>
      </c>
      <c r="B198" s="23">
        <f t="shared" si="8"/>
        <v>-8.4573491115139799E-6</v>
      </c>
      <c r="C198" s="13">
        <f t="shared" si="10"/>
        <v>4.6832773777741792E-5</v>
      </c>
      <c r="E198" s="19">
        <f t="shared" si="11"/>
        <v>-0.16400000000000015</v>
      </c>
      <c r="F198" s="9">
        <f t="shared" si="9"/>
        <v>0</v>
      </c>
    </row>
    <row r="199" spans="1:6" ht="15" customHeight="1">
      <c r="A199" s="9">
        <v>2136</v>
      </c>
      <c r="B199" s="23">
        <f t="shared" si="8"/>
        <v>-7.1094492233301002E-6</v>
      </c>
      <c r="C199" s="13">
        <f t="shared" si="10"/>
        <v>3.9105366104414389E-5</v>
      </c>
      <c r="E199" s="19">
        <f t="shared" si="11"/>
        <v>-0.16500000000000015</v>
      </c>
      <c r="F199" s="9">
        <f t="shared" si="9"/>
        <v>0</v>
      </c>
    </row>
    <row r="200" spans="1:6" ht="15" customHeight="1">
      <c r="A200" s="9">
        <v>2137</v>
      </c>
      <c r="B200" s="23">
        <f t="shared" si="8"/>
        <v>-5.9690039768117133E-6</v>
      </c>
      <c r="C200" s="13">
        <f t="shared" si="10"/>
        <v>3.2613875331081592E-5</v>
      </c>
      <c r="E200" s="19">
        <f t="shared" si="11"/>
        <v>-0.16600000000000015</v>
      </c>
      <c r="F200" s="9">
        <f t="shared" si="9"/>
        <v>0</v>
      </c>
    </row>
    <row r="201" spans="1:6" ht="15" customHeight="1">
      <c r="A201" s="9">
        <v>2138</v>
      </c>
      <c r="B201" s="23">
        <f t="shared" si="8"/>
        <v>-5.0053166748117586E-6</v>
      </c>
      <c r="C201" s="13">
        <f t="shared" si="10"/>
        <v>2.7167358150790962E-5</v>
      </c>
      <c r="E201" s="19">
        <f t="shared" si="11"/>
        <v>-0.16700000000000015</v>
      </c>
      <c r="F201" s="9">
        <f t="shared" si="9"/>
        <v>0</v>
      </c>
    </row>
    <row r="202" spans="1:6" ht="15" customHeight="1">
      <c r="A202" s="9">
        <v>2139</v>
      </c>
      <c r="B202" s="23">
        <f t="shared" si="8"/>
        <v>-4.1920320320996526E-6</v>
      </c>
      <c r="C202" s="13">
        <f t="shared" si="10"/>
        <v>2.2603241981458075E-5</v>
      </c>
      <c r="E202" s="19">
        <f t="shared" si="11"/>
        <v>-0.16800000000000015</v>
      </c>
      <c r="F202" s="9">
        <f t="shared" si="9"/>
        <v>0</v>
      </c>
    </row>
    <row r="203" spans="1:6" ht="15" customHeight="1">
      <c r="A203" s="9">
        <v>2140</v>
      </c>
      <c r="B203" s="23">
        <f t="shared" si="8"/>
        <v>-3.5065539447935016E-6</v>
      </c>
      <c r="C203" s="13">
        <f t="shared" si="10"/>
        <v>1.8783294086591657E-5</v>
      </c>
      <c r="E203" s="19">
        <f t="shared" si="11"/>
        <v>-0.16900000000000015</v>
      </c>
      <c r="F203" s="9">
        <f t="shared" si="9"/>
        <v>0</v>
      </c>
    </row>
    <row r="204" spans="1:6" ht="15" customHeight="1">
      <c r="A204" s="9">
        <v>2141</v>
      </c>
      <c r="B204" s="23">
        <f t="shared" si="8"/>
        <v>-2.92953646221527E-6</v>
      </c>
      <c r="C204" s="13">
        <f t="shared" si="10"/>
        <v>1.5590134091871072E-5</v>
      </c>
      <c r="E204" s="19">
        <f t="shared" si="11"/>
        <v>-0.17000000000000015</v>
      </c>
      <c r="F204" s="9">
        <f t="shared" si="9"/>
        <v>0</v>
      </c>
    </row>
    <row r="205" spans="1:6" ht="15" customHeight="1">
      <c r="A205" s="9">
        <v>2142</v>
      </c>
      <c r="B205" s="23">
        <f t="shared" si="8"/>
        <v>-2.4444394848008344E-6</v>
      </c>
      <c r="C205" s="13">
        <f t="shared" si="10"/>
        <v>1.2924221162161117E-5</v>
      </c>
      <c r="E205" s="19">
        <f t="shared" si="11"/>
        <v>-0.17100000000000015</v>
      </c>
      <c r="F205" s="9">
        <f t="shared" si="9"/>
        <v>0</v>
      </c>
    </row>
    <row r="206" spans="1:6" ht="15" customHeight="1">
      <c r="A206" s="9">
        <v>2143</v>
      </c>
      <c r="B206" s="23">
        <f t="shared" ref="B206:B223" si="12">(C207-C205)/2</f>
        <v>-2.037141588022161E-6</v>
      </c>
      <c r="C206" s="13">
        <f t="shared" si="10"/>
        <v>1.0701255122269403E-5</v>
      </c>
      <c r="E206" s="19">
        <f t="shared" si="11"/>
        <v>-0.17200000000000015</v>
      </c>
      <c r="F206" s="9">
        <f t="shared" ref="F206:F223" si="13">IF(A206=$B$8,$B$9,0)</f>
        <v>0</v>
      </c>
    </row>
    <row r="207" spans="1:6" ht="15" customHeight="1">
      <c r="A207" s="9">
        <v>2144</v>
      </c>
      <c r="B207" s="23">
        <f t="shared" si="12"/>
        <v>-1.6956031728684658E-6</v>
      </c>
      <c r="C207" s="13">
        <f t="shared" si="10"/>
        <v>8.8499379861167949E-6</v>
      </c>
      <c r="E207" s="19">
        <f t="shared" si="11"/>
        <v>-0.17300000000000015</v>
      </c>
      <c r="F207" s="9">
        <f t="shared" si="13"/>
        <v>0</v>
      </c>
    </row>
    <row r="208" spans="1:6" ht="15" customHeight="1">
      <c r="A208" s="9">
        <v>2145</v>
      </c>
      <c r="B208" s="23">
        <f t="shared" si="12"/>
        <v>-1.4095738727387534E-6</v>
      </c>
      <c r="C208" s="13">
        <f t="shared" ref="C208:C223" si="14">C207*(1+E208)-F208</f>
        <v>7.3100487765324714E-6</v>
      </c>
      <c r="E208" s="19">
        <f t="shared" ref="E208:E223" si="15">E207-$B$7</f>
        <v>-0.17400000000000015</v>
      </c>
      <c r="F208" s="9">
        <f t="shared" si="13"/>
        <v>0</v>
      </c>
    </row>
    <row r="209" spans="1:6" ht="15" customHeight="1">
      <c r="A209" s="9">
        <v>2146</v>
      </c>
      <c r="B209" s="23">
        <f t="shared" si="12"/>
        <v>-1.1703388091228495E-6</v>
      </c>
      <c r="C209" s="13">
        <f t="shared" si="14"/>
        <v>6.030790240639288E-6</v>
      </c>
      <c r="E209" s="19">
        <f t="shared" si="15"/>
        <v>-0.17500000000000016</v>
      </c>
      <c r="F209" s="9">
        <f t="shared" si="13"/>
        <v>0</v>
      </c>
    </row>
    <row r="210" spans="1:6" ht="15" customHeight="1">
      <c r="A210" s="9">
        <v>2147</v>
      </c>
      <c r="B210" s="23">
        <f t="shared" si="12"/>
        <v>-9.7049888868463773E-7</v>
      </c>
      <c r="C210" s="13">
        <f t="shared" si="14"/>
        <v>4.9693711582867723E-6</v>
      </c>
      <c r="E210" s="19">
        <f t="shared" si="15"/>
        <v>-0.17600000000000016</v>
      </c>
      <c r="F210" s="9">
        <f t="shared" si="13"/>
        <v>0</v>
      </c>
    </row>
    <row r="211" spans="1:6" ht="15" customHeight="1">
      <c r="A211" s="9">
        <v>2148</v>
      </c>
      <c r="B211" s="23">
        <f t="shared" si="12"/>
        <v>-8.0378087673941139E-7</v>
      </c>
      <c r="C211" s="13">
        <f t="shared" si="14"/>
        <v>4.0897924632700126E-6</v>
      </c>
      <c r="E211" s="19">
        <f t="shared" si="15"/>
        <v>-0.17700000000000016</v>
      </c>
      <c r="F211" s="9">
        <f t="shared" si="13"/>
        <v>0</v>
      </c>
    </row>
    <row r="212" spans="1:6" ht="15" customHeight="1">
      <c r="A212" s="9">
        <v>2149</v>
      </c>
      <c r="B212" s="23">
        <f t="shared" si="12"/>
        <v>-6.6487347096134331E-7</v>
      </c>
      <c r="C212" s="13">
        <f t="shared" si="14"/>
        <v>3.3618094048079495E-6</v>
      </c>
      <c r="E212" s="19">
        <f t="shared" si="15"/>
        <v>-0.17800000000000016</v>
      </c>
      <c r="F212" s="9">
        <f t="shared" si="13"/>
        <v>0</v>
      </c>
    </row>
    <row r="213" spans="1:6" ht="15" customHeight="1">
      <c r="A213" s="9">
        <v>2150</v>
      </c>
      <c r="B213" s="23">
        <f t="shared" si="12"/>
        <v>-5.4928603865157135E-7</v>
      </c>
      <c r="C213" s="13">
        <f t="shared" si="14"/>
        <v>2.760045521347326E-6</v>
      </c>
      <c r="E213" s="19">
        <f t="shared" si="15"/>
        <v>-0.17900000000000016</v>
      </c>
      <c r="F213" s="9">
        <f t="shared" si="13"/>
        <v>0</v>
      </c>
    </row>
    <row r="214" spans="1:6" ht="15" customHeight="1">
      <c r="A214" s="9">
        <v>2151</v>
      </c>
      <c r="B214" s="23">
        <f t="shared" si="12"/>
        <v>-4.5322707506044471E-7</v>
      </c>
      <c r="C214" s="13">
        <f t="shared" si="14"/>
        <v>2.2632373275048068E-6</v>
      </c>
      <c r="E214" s="19">
        <f t="shared" si="15"/>
        <v>-0.18000000000000016</v>
      </c>
      <c r="F214" s="9">
        <f t="shared" si="13"/>
        <v>0</v>
      </c>
    </row>
    <row r="215" spans="1:6" ht="15" customHeight="1">
      <c r="A215" s="9">
        <v>2152</v>
      </c>
      <c r="B215" s="23">
        <f t="shared" si="12"/>
        <v>-3.7349979292079098E-7</v>
      </c>
      <c r="C215" s="13">
        <f t="shared" si="14"/>
        <v>1.8535913712264365E-6</v>
      </c>
      <c r="E215" s="19">
        <f t="shared" si="15"/>
        <v>-0.18100000000000016</v>
      </c>
      <c r="F215" s="9">
        <f t="shared" si="13"/>
        <v>0</v>
      </c>
    </row>
    <row r="216" spans="1:6" ht="15" customHeight="1">
      <c r="A216" s="9">
        <v>2153</v>
      </c>
      <c r="B216" s="23">
        <f t="shared" si="12"/>
        <v>-3.0741256814379101E-7</v>
      </c>
      <c r="C216" s="13">
        <f t="shared" si="14"/>
        <v>1.5162377416632249E-6</v>
      </c>
      <c r="E216" s="19">
        <f t="shared" si="15"/>
        <v>-0.18200000000000016</v>
      </c>
      <c r="F216" s="9">
        <f t="shared" si="13"/>
        <v>0</v>
      </c>
    </row>
    <row r="217" spans="1:6" ht="15" customHeight="1">
      <c r="A217" s="9">
        <v>2154</v>
      </c>
      <c r="B217" s="23">
        <f t="shared" si="12"/>
        <v>-2.5270224697655988E-7</v>
      </c>
      <c r="C217" s="13">
        <f t="shared" si="14"/>
        <v>1.2387662349388545E-6</v>
      </c>
      <c r="E217" s="19">
        <f t="shared" si="15"/>
        <v>-0.18300000000000016</v>
      </c>
      <c r="F217" s="9">
        <f t="shared" si="13"/>
        <v>0</v>
      </c>
    </row>
    <row r="218" spans="1:6" ht="15" customHeight="1">
      <c r="A218" s="9">
        <v>2155</v>
      </c>
      <c r="B218" s="23">
        <f t="shared" si="12"/>
        <v>-2.0746856902755948E-7</v>
      </c>
      <c r="C218" s="13">
        <f t="shared" si="14"/>
        <v>1.0108332477101051E-6</v>
      </c>
      <c r="E218" s="19">
        <f t="shared" si="15"/>
        <v>-0.18400000000000016</v>
      </c>
      <c r="F218" s="9">
        <f t="shared" si="13"/>
        <v>0</v>
      </c>
    </row>
    <row r="219" spans="1:6" ht="15" customHeight="1">
      <c r="A219" s="9">
        <v>2156</v>
      </c>
      <c r="B219" s="23">
        <f t="shared" si="12"/>
        <v>-1.7011818142337228E-7</v>
      </c>
      <c r="C219" s="13">
        <f t="shared" si="14"/>
        <v>8.2382909688373556E-7</v>
      </c>
      <c r="E219" s="19">
        <f t="shared" si="15"/>
        <v>-0.18500000000000016</v>
      </c>
      <c r="F219" s="9">
        <f t="shared" si="13"/>
        <v>0</v>
      </c>
    </row>
    <row r="220" spans="1:6" ht="15" customHeight="1">
      <c r="A220" s="9">
        <v>2157</v>
      </c>
      <c r="B220" s="23">
        <f t="shared" si="12"/>
        <v>-1.3931691474491178E-7</v>
      </c>
      <c r="C220" s="13">
        <f t="shared" si="14"/>
        <v>6.7059688486336057E-7</v>
      </c>
      <c r="E220" s="19">
        <f t="shared" si="15"/>
        <v>-0.18600000000000017</v>
      </c>
      <c r="F220" s="9">
        <f t="shared" si="13"/>
        <v>0</v>
      </c>
    </row>
    <row r="221" spans="1:6" ht="15" customHeight="1">
      <c r="A221" s="9">
        <v>2158</v>
      </c>
      <c r="B221" s="23">
        <f t="shared" si="12"/>
        <v>-1.1394916386975206E-7</v>
      </c>
      <c r="C221" s="13">
        <f t="shared" si="14"/>
        <v>5.4519526739391201E-7</v>
      </c>
      <c r="E221" s="19">
        <f t="shared" si="15"/>
        <v>-0.18700000000000017</v>
      </c>
      <c r="F221" s="9">
        <f t="shared" si="13"/>
        <v>0</v>
      </c>
    </row>
    <row r="222" spans="1:6" ht="15" customHeight="1">
      <c r="A222" s="9">
        <v>2159</v>
      </c>
      <c r="B222" s="23">
        <f t="shared" si="12"/>
        <v>-9.3083368783232254E-8</v>
      </c>
      <c r="C222" s="13">
        <f t="shared" si="14"/>
        <v>4.4269855712385646E-7</v>
      </c>
      <c r="E222" s="19">
        <f t="shared" si="15"/>
        <v>-0.18800000000000017</v>
      </c>
      <c r="F222" s="9">
        <f t="shared" si="13"/>
        <v>0</v>
      </c>
    </row>
    <row r="223" spans="1:6" ht="15" customHeight="1" thickBot="1">
      <c r="A223" s="14">
        <v>2160</v>
      </c>
      <c r="B223" s="24">
        <f t="shared" si="12"/>
        <v>-2.2134927856192823E-7</v>
      </c>
      <c r="C223" s="15">
        <f t="shared" si="14"/>
        <v>3.590285298274475E-7</v>
      </c>
      <c r="D223" s="14"/>
      <c r="E223" s="26">
        <f t="shared" si="15"/>
        <v>-0.18900000000000017</v>
      </c>
      <c r="F223" s="14">
        <f t="shared" si="13"/>
        <v>0</v>
      </c>
    </row>
    <row r="224" spans="1:6" ht="15" customHeight="1" thickTop="1">
      <c r="C224" s="13"/>
      <c r="E224" s="19"/>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Contents</vt:lpstr>
      <vt:lpstr>Metadata</vt:lpstr>
      <vt:lpstr>2%+0.1%</vt:lpstr>
      <vt:lpstr>2%+0.01%%</vt:lpstr>
      <vt:lpstr>2%+0.1% +sudden decrease</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2019-10-15T19:04:28Z</dcterms:modified>
</cp:coreProperties>
</file>